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Fin opg 13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36" i="1"/>
  <c r="G35"/>
  <c r="G34"/>
  <c r="G33"/>
  <c r="G31"/>
  <c r="G21"/>
  <c r="G20"/>
  <c r="G19"/>
  <c r="G18"/>
  <c r="G16"/>
  <c r="G14"/>
</calcChain>
</file>

<file path=xl/sharedStrings.xml><?xml version="1.0" encoding="utf-8"?>
<sst xmlns="http://schemas.openxmlformats.org/spreadsheetml/2006/main" count="47" uniqueCount="32">
  <si>
    <t>Opgave 13</t>
  </si>
  <si>
    <t xml:space="preserve"> </t>
  </si>
  <si>
    <t>Gennemsnitlig kredittid</t>
  </si>
  <si>
    <t>måneder</t>
  </si>
  <si>
    <t>tkr.</t>
  </si>
  <si>
    <t>Varelagerets omsætningshast.</t>
  </si>
  <si>
    <t>gange årlig</t>
  </si>
  <si>
    <t>Kreditsalgs - andel</t>
  </si>
  <si>
    <t>a)</t>
  </si>
  <si>
    <t>Gennemsnitlig kapitalbehov ved opstart</t>
  </si>
  <si>
    <t>Brutto fortjeneste</t>
  </si>
  <si>
    <t>Gnstl. lager af emballage</t>
  </si>
  <si>
    <t>Bindingen i debitorer vurderes til indkøbspris</t>
  </si>
  <si>
    <t>Bundet i debitorer : (7200 * 100 / 118) * 3 /12</t>
  </si>
  <si>
    <t>Bundet i varelager</t>
  </si>
  <si>
    <t>I alt</t>
  </si>
  <si>
    <t xml:space="preserve">I alt </t>
  </si>
  <si>
    <t>Plus likviditetsreserve på 10%</t>
  </si>
  <si>
    <t>vurderet til indkøbspris.</t>
  </si>
  <si>
    <t>Omsætning</t>
  </si>
  <si>
    <t>Likviditetsreserve i % af kap. behov</t>
  </si>
  <si>
    <r>
      <t>Da der er tale om</t>
    </r>
    <r>
      <rPr>
        <b/>
        <sz val="12"/>
        <color theme="1"/>
        <rFont val="Calibri"/>
        <family val="2"/>
        <scheme val="minor"/>
      </rPr>
      <t xml:space="preserve"> opstart</t>
    </r>
    <r>
      <rPr>
        <sz val="12"/>
        <color theme="1"/>
        <rFont val="Calibri"/>
        <family val="2"/>
        <scheme val="minor"/>
      </rPr>
      <t xml:space="preserve"> af en virksomhed, er pengebindingen i debitorer </t>
    </r>
  </si>
  <si>
    <t>b)</t>
  </si>
  <si>
    <t>Leverandørkreditten finansierer nu vores varelager.</t>
  </si>
  <si>
    <t>Bundet i emballagelager, uændret</t>
  </si>
  <si>
    <t>Plus 10% i likviditetsreserve</t>
  </si>
  <si>
    <t>Leverandørkredit på 2 måneder</t>
  </si>
  <si>
    <t>Bundet i debitorer, uændret</t>
  </si>
  <si>
    <t>Bundet i varelager: (7200 * 100/ 118) * 1/6</t>
  </si>
  <si>
    <t>Bundet i emballagelager</t>
  </si>
  <si>
    <r>
      <t xml:space="preserve">Hvis man sidenhen, </t>
    </r>
    <r>
      <rPr>
        <b/>
        <sz val="12"/>
        <color theme="1"/>
        <rFont val="Calibri"/>
        <family val="2"/>
        <scheme val="minor"/>
      </rPr>
      <t>når virksomheden er i drift</t>
    </r>
    <r>
      <rPr>
        <sz val="12"/>
        <color theme="1"/>
        <rFont val="Calibri"/>
        <family val="2"/>
        <scheme val="minor"/>
      </rPr>
      <t xml:space="preserve">, ændrer på systemet, påvirker </t>
    </r>
  </si>
  <si>
    <t>ændringen indbetalingsmønstret, og så skal ændringen opgøres i salgspriser.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</si>
</sst>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" fillId="0" borderId="0" xfId="0" applyFont="1" applyFill="1"/>
    <xf numFmtId="3" fontId="2" fillId="0" borderId="0" xfId="0" applyNumberFormat="1" applyFont="1" applyFill="1"/>
    <xf numFmtId="0" fontId="2" fillId="0" borderId="1" xfId="0" applyFont="1" applyBorder="1"/>
    <xf numFmtId="3" fontId="3" fillId="2" borderId="2" xfId="0" applyNumberFormat="1" applyFont="1" applyFill="1" applyBorder="1"/>
    <xf numFmtId="0" fontId="3" fillId="0" borderId="0" xfId="0" applyFont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/>
  </sheetViews>
  <sheetFormatPr defaultRowHeight="14.4"/>
  <cols>
    <col min="1" max="1" width="5.33203125" customWidth="1"/>
    <col min="7" max="7" width="9.5546875" customWidth="1"/>
    <col min="9" max="9" width="9.88671875" customWidth="1"/>
  </cols>
  <sheetData>
    <row r="1" spans="1:8" ht="21">
      <c r="A1" s="1" t="s">
        <v>0</v>
      </c>
    </row>
    <row r="3" spans="1:8" ht="15.6">
      <c r="A3" s="2"/>
      <c r="B3" s="2" t="s">
        <v>19</v>
      </c>
      <c r="C3" s="2"/>
      <c r="D3" s="2"/>
      <c r="E3" s="2"/>
      <c r="G3" s="3">
        <v>7200</v>
      </c>
      <c r="H3" s="2" t="s">
        <v>4</v>
      </c>
    </row>
    <row r="4" spans="1:8" ht="15.6">
      <c r="A4" s="2"/>
      <c r="B4" s="2" t="s">
        <v>10</v>
      </c>
      <c r="C4" s="2"/>
      <c r="D4" s="2"/>
      <c r="E4" s="2"/>
      <c r="G4" s="4">
        <v>0.18</v>
      </c>
      <c r="H4" s="2"/>
    </row>
    <row r="5" spans="1:8" ht="15.6">
      <c r="A5" s="2"/>
      <c r="B5" s="2" t="s">
        <v>7</v>
      </c>
      <c r="C5" s="2"/>
      <c r="D5" s="2"/>
      <c r="E5" s="2"/>
      <c r="G5" s="4">
        <v>1</v>
      </c>
      <c r="H5" s="2"/>
    </row>
    <row r="6" spans="1:8" ht="15.6">
      <c r="A6" s="2"/>
      <c r="B6" s="2" t="s">
        <v>2</v>
      </c>
      <c r="C6" s="2"/>
      <c r="D6" s="2"/>
      <c r="E6" s="2"/>
      <c r="G6" s="2">
        <v>3</v>
      </c>
      <c r="H6" s="2" t="s">
        <v>3</v>
      </c>
    </row>
    <row r="7" spans="1:8" ht="15.6">
      <c r="A7" s="2"/>
      <c r="B7" s="2" t="s">
        <v>5</v>
      </c>
      <c r="C7" s="2"/>
      <c r="D7" s="2"/>
      <c r="E7" s="2"/>
      <c r="G7" s="2">
        <v>6</v>
      </c>
      <c r="H7" s="2" t="s">
        <v>6</v>
      </c>
    </row>
    <row r="8" spans="1:8" ht="15.6">
      <c r="A8" s="2"/>
      <c r="B8" s="2" t="s">
        <v>11</v>
      </c>
      <c r="C8" s="2"/>
      <c r="D8" s="2"/>
      <c r="E8" s="2"/>
      <c r="G8" s="2">
        <v>125</v>
      </c>
      <c r="H8" s="2" t="s">
        <v>4</v>
      </c>
    </row>
    <row r="9" spans="1:8" ht="15.6">
      <c r="A9" s="2"/>
      <c r="B9" s="2" t="s">
        <v>20</v>
      </c>
      <c r="C9" s="2"/>
      <c r="D9" s="2"/>
      <c r="E9" s="2"/>
      <c r="G9" s="4">
        <v>0.1</v>
      </c>
      <c r="H9" s="2"/>
    </row>
    <row r="10" spans="1:8" ht="15.6">
      <c r="A10" s="2"/>
      <c r="B10" s="2"/>
      <c r="C10" s="2"/>
      <c r="D10" s="2"/>
      <c r="E10" s="2"/>
      <c r="F10" s="2"/>
      <c r="G10" s="2"/>
    </row>
    <row r="11" spans="1:8" ht="15.6">
      <c r="A11" s="5" t="s">
        <v>8</v>
      </c>
      <c r="B11" s="5" t="s">
        <v>9</v>
      </c>
      <c r="C11" s="5"/>
      <c r="D11" s="5"/>
      <c r="E11" s="5"/>
      <c r="F11" s="5"/>
      <c r="G11" s="2"/>
    </row>
    <row r="13" spans="1:8" ht="15.6">
      <c r="B13" s="2" t="s">
        <v>12</v>
      </c>
    </row>
    <row r="14" spans="1:8" s="2" customFormat="1" ht="15.6">
      <c r="B14" s="2" t="s">
        <v>13</v>
      </c>
      <c r="G14" s="3">
        <f xml:space="preserve"> (G3 * 100/118) * 3 / 12</f>
        <v>1525.4237288135594</v>
      </c>
      <c r="H14" s="2" t="s">
        <v>4</v>
      </c>
    </row>
    <row r="16" spans="1:8" s="2" customFormat="1" ht="15.6">
      <c r="B16" s="2" t="s">
        <v>28</v>
      </c>
      <c r="G16" s="3">
        <f xml:space="preserve">    ( 7200 *100 / 118) * 1/6</f>
        <v>1016.9491525423729</v>
      </c>
      <c r="H16" s="2" t="s">
        <v>4</v>
      </c>
    </row>
    <row r="18" spans="1:8" s="2" customFormat="1" ht="16.2" thickBot="1">
      <c r="B18" s="2" t="s">
        <v>29</v>
      </c>
      <c r="G18" s="7">
        <f>G8</f>
        <v>125</v>
      </c>
      <c r="H18" s="2" t="s">
        <v>4</v>
      </c>
    </row>
    <row r="19" spans="1:8" ht="15.6">
      <c r="B19" s="2" t="s">
        <v>15</v>
      </c>
      <c r="C19" s="2"/>
      <c r="D19" s="2" t="s">
        <v>1</v>
      </c>
      <c r="E19" s="2"/>
      <c r="F19" s="2"/>
      <c r="G19" s="6">
        <f>SUM(G14:G18)</f>
        <v>2667.3728813559323</v>
      </c>
      <c r="H19" s="2" t="s">
        <v>4</v>
      </c>
    </row>
    <row r="20" spans="1:8" s="2" customFormat="1" ht="16.2" thickBot="1">
      <c r="B20" s="2" t="s">
        <v>17</v>
      </c>
      <c r="G20" s="3">
        <f>G19*G9</f>
        <v>266.73728813559325</v>
      </c>
      <c r="H20" s="2" t="s">
        <v>4</v>
      </c>
    </row>
    <row r="21" spans="1:8" s="2" customFormat="1" ht="16.2" thickBot="1">
      <c r="B21" s="2" t="s">
        <v>16</v>
      </c>
      <c r="G21" s="8">
        <f>SUM(G19:G20)</f>
        <v>2934.1101694915255</v>
      </c>
      <c r="H21" s="2" t="s">
        <v>4</v>
      </c>
    </row>
    <row r="22" spans="1:8" s="2" customFormat="1" ht="15.6"/>
    <row r="23" spans="1:8" s="2" customFormat="1" ht="15.6">
      <c r="B23" s="2" t="s">
        <v>21</v>
      </c>
    </row>
    <row r="24" spans="1:8" s="2" customFormat="1" ht="15.6">
      <c r="B24" s="2" t="s">
        <v>18</v>
      </c>
    </row>
    <row r="25" spans="1:8" s="2" customFormat="1" ht="15.6">
      <c r="B25" s="2" t="s">
        <v>30</v>
      </c>
    </row>
    <row r="26" spans="1:8" s="2" customFormat="1" ht="15.6">
      <c r="B26" s="2" t="s">
        <v>31</v>
      </c>
    </row>
    <row r="28" spans="1:8" ht="15.6">
      <c r="A28" s="9" t="s">
        <v>22</v>
      </c>
      <c r="B28" s="9" t="s">
        <v>26</v>
      </c>
      <c r="C28" s="2"/>
      <c r="D28" s="2"/>
      <c r="E28" s="2"/>
    </row>
    <row r="29" spans="1:8" s="2" customFormat="1" ht="15.6">
      <c r="B29" s="2" t="s">
        <v>23</v>
      </c>
    </row>
    <row r="30" spans="1:8" ht="15.6">
      <c r="A30" s="2"/>
      <c r="B30" s="2"/>
      <c r="C30" s="2"/>
      <c r="D30" s="2"/>
      <c r="E30" s="2"/>
      <c r="F30" s="2"/>
      <c r="G30" s="2"/>
      <c r="H30" s="2"/>
    </row>
    <row r="31" spans="1:8" ht="15.6">
      <c r="A31" s="2"/>
      <c r="B31" s="2" t="s">
        <v>27</v>
      </c>
      <c r="C31" s="2"/>
      <c r="D31" s="2"/>
      <c r="E31" s="2"/>
      <c r="F31" s="2"/>
      <c r="G31" s="3">
        <f>G14</f>
        <v>1525.4237288135594</v>
      </c>
      <c r="H31" s="2" t="s">
        <v>4</v>
      </c>
    </row>
    <row r="32" spans="1:8" ht="15.6">
      <c r="A32" s="2"/>
      <c r="B32" s="2" t="s">
        <v>14</v>
      </c>
      <c r="C32" s="2"/>
      <c r="D32" s="2"/>
      <c r="E32" s="2"/>
      <c r="F32" s="2"/>
      <c r="G32" s="2">
        <v>0</v>
      </c>
      <c r="H32" s="2" t="s">
        <v>4</v>
      </c>
    </row>
    <row r="33" spans="1:8" ht="16.2" thickBot="1">
      <c r="A33" s="2"/>
      <c r="B33" s="2" t="s">
        <v>24</v>
      </c>
      <c r="C33" s="2"/>
      <c r="D33" s="2"/>
      <c r="E33" s="2"/>
      <c r="F33" s="2"/>
      <c r="G33" s="7">
        <f>G18</f>
        <v>125</v>
      </c>
      <c r="H33" s="2" t="s">
        <v>4</v>
      </c>
    </row>
    <row r="34" spans="1:8" ht="15.6">
      <c r="A34" s="2"/>
      <c r="B34" s="2" t="s">
        <v>15</v>
      </c>
      <c r="C34" s="2"/>
      <c r="D34" s="2"/>
      <c r="E34" s="2"/>
      <c r="F34" s="2"/>
      <c r="G34" s="3">
        <f>SUM(G31:G33)</f>
        <v>1650.4237288135594</v>
      </c>
      <c r="H34" s="2" t="s">
        <v>4</v>
      </c>
    </row>
    <row r="35" spans="1:8" ht="16.2" thickBot="1">
      <c r="A35" s="2"/>
      <c r="B35" s="2" t="s">
        <v>25</v>
      </c>
      <c r="C35" s="2"/>
      <c r="D35" s="2"/>
      <c r="E35" s="2"/>
      <c r="F35" s="2"/>
      <c r="G35" s="10">
        <f>G34*G9</f>
        <v>165.04237288135596</v>
      </c>
      <c r="H35" s="2" t="s">
        <v>4</v>
      </c>
    </row>
    <row r="36" spans="1:8" ht="16.2" thickBot="1">
      <c r="A36" s="2"/>
      <c r="B36" s="2" t="s">
        <v>15</v>
      </c>
      <c r="C36" s="2"/>
      <c r="D36" s="2"/>
      <c r="E36" s="2"/>
      <c r="F36" s="2"/>
      <c r="G36" s="8">
        <f>SUM(G34:G35)</f>
        <v>1815.4661016949153</v>
      </c>
      <c r="H36" s="2" t="s">
        <v>4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13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2014-01-26T21:01:36Z</cp:lastPrinted>
  <dcterms:created xsi:type="dcterms:W3CDTF">2014-01-25T16:56:01Z</dcterms:created>
  <dcterms:modified xsi:type="dcterms:W3CDTF">2014-01-26T21:02:21Z</dcterms:modified>
</cp:coreProperties>
</file>