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6" windowWidth="12120" windowHeight="8700"/>
  </bookViews>
  <sheets>
    <sheet name="Fin opg 3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21" i="1"/>
  <c r="G22" s="1"/>
  <c r="G14"/>
  <c r="G13"/>
  <c r="G19"/>
  <c r="G10"/>
</calcChain>
</file>

<file path=xl/sharedStrings.xml><?xml version="1.0" encoding="utf-8"?>
<sst xmlns="http://schemas.openxmlformats.org/spreadsheetml/2006/main" count="41" uniqueCount="30">
  <si>
    <t>Opgave 3</t>
  </si>
  <si>
    <t>Etableringsudgifter</t>
  </si>
  <si>
    <t>1,5% i stempelafgift af pantebrev</t>
  </si>
  <si>
    <t>=</t>
  </si>
  <si>
    <t>1.</t>
  </si>
  <si>
    <t>2.</t>
  </si>
  <si>
    <t>3.</t>
  </si>
  <si>
    <t>4.</t>
  </si>
  <si>
    <t>5.</t>
  </si>
  <si>
    <t>0,3% i stempelafgift af gældsbrevet</t>
  </si>
  <si>
    <t>Tinglysningsgebyr</t>
  </si>
  <si>
    <t>Gebyrmærker</t>
  </si>
  <si>
    <t>2% i etableringsprovision</t>
  </si>
  <si>
    <t>I alt stiftelsesomkostninger</t>
  </si>
  <si>
    <t>Månedlig ydelse</t>
  </si>
  <si>
    <t>pr. måned</t>
  </si>
  <si>
    <t>pr. år</t>
  </si>
  <si>
    <t>Rente</t>
  </si>
  <si>
    <t>6.</t>
  </si>
  <si>
    <t>Månedlig rente</t>
  </si>
  <si>
    <t>Lånesum</t>
  </si>
  <si>
    <t>Stiftelsesomkostninger</t>
  </si>
  <si>
    <t>7.</t>
  </si>
  <si>
    <t>Lån, netto</t>
  </si>
  <si>
    <t>Ydelse (0,009; 60; -100000)</t>
  </si>
  <si>
    <t>8.</t>
  </si>
  <si>
    <t>9.</t>
  </si>
  <si>
    <t>Lånets løbetid, antal måneder</t>
  </si>
  <si>
    <t>RENTE (60; 2164,28;  - 94.700))</t>
  </si>
  <si>
    <t>(1+G21) ^12   -  1</t>
  </si>
</sst>
</file>

<file path=xl/styles.xml><?xml version="1.0" encoding="utf-8"?>
<styleSheet xmlns="http://schemas.openxmlformats.org/spreadsheetml/2006/main">
  <numFmts count="4">
    <numFmt numFmtId="164" formatCode="&quot;kr&quot;\ #,##0.00_);[Red]\(&quot;kr&quot;\ #,##0.00\)"/>
    <numFmt numFmtId="165" formatCode="_(&quot;kr&quot;\ * #,##0.00_);_(&quot;kr&quot;\ * \(#,##0.00\);_(&quot;kr&quot;\ * &quot;-&quot;??_);_(@_)"/>
    <numFmt numFmtId="166" formatCode="_(&quot;kr&quot;\ * #,##0_);_(&quot;kr&quot;\ * \(#,##0\);_(&quot;kr&quot;\ * &quot;-&quot;??_);_(@_)"/>
    <numFmt numFmtId="167" formatCode="0.000"/>
  </numFmts>
  <fonts count="6">
    <font>
      <sz val="10"/>
      <name val="Arial"/>
    </font>
    <font>
      <sz val="10"/>
      <name val="Arial"/>
    </font>
    <font>
      <sz val="12"/>
      <name val="Arial"/>
    </font>
    <font>
      <u val="singleAccounting"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166" fontId="2" fillId="0" borderId="0" xfId="1" applyNumberFormat="1" applyFont="1"/>
    <xf numFmtId="166" fontId="2" fillId="0" borderId="1" xfId="1" applyNumberFormat="1" applyFont="1" applyBorder="1"/>
    <xf numFmtId="166" fontId="2" fillId="0" borderId="2" xfId="1" applyNumberFormat="1" applyFont="1" applyBorder="1"/>
    <xf numFmtId="10" fontId="2" fillId="0" borderId="0" xfId="0" applyNumberFormat="1" applyFont="1"/>
    <xf numFmtId="166" fontId="2" fillId="0" borderId="0" xfId="1" applyNumberFormat="1" applyFont="1" applyBorder="1"/>
    <xf numFmtId="166" fontId="3" fillId="0" borderId="0" xfId="1" applyNumberFormat="1" applyFont="1" applyBorder="1"/>
    <xf numFmtId="0" fontId="4" fillId="0" borderId="0" xfId="0" applyFont="1"/>
    <xf numFmtId="164" fontId="4" fillId="0" borderId="0" xfId="0" applyNumberFormat="1" applyFont="1"/>
    <xf numFmtId="1" fontId="2" fillId="0" borderId="0" xfId="1" applyNumberFormat="1" applyFont="1" applyBorder="1"/>
    <xf numFmtId="10" fontId="4" fillId="0" borderId="0" xfId="0" applyNumberFormat="1" applyFont="1"/>
    <xf numFmtId="0" fontId="4" fillId="0" borderId="0" xfId="0" quotePrefix="1" applyFont="1"/>
    <xf numFmtId="166" fontId="3" fillId="3" borderId="0" xfId="1" applyNumberFormat="1" applyFont="1" applyFill="1" applyBorder="1"/>
    <xf numFmtId="167" fontId="2" fillId="3" borderId="0" xfId="1" applyNumberFormat="1" applyFont="1" applyFill="1" applyBorder="1"/>
    <xf numFmtId="165" fontId="2" fillId="3" borderId="0" xfId="0" applyNumberFormat="1" applyFont="1" applyFill="1"/>
    <xf numFmtId="10" fontId="2" fillId="2" borderId="3" xfId="2" applyNumberFormat="1" applyFont="1" applyFill="1" applyBorder="1"/>
    <xf numFmtId="0" fontId="5" fillId="0" borderId="0" xfId="0" applyFont="1"/>
  </cellXfs>
  <cellStyles count="3">
    <cellStyle name="Normal" xfId="0" builtinId="0"/>
    <cellStyle name="Procent" xfId="2" builtinId="5"/>
    <cellStyle name="Valuta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213359</xdr:colOff>
      <xdr:row>23</xdr:row>
      <xdr:rowOff>76200</xdr:rowOff>
    </xdr:from>
    <xdr:to>
      <xdr:col>8</xdr:col>
      <xdr:colOff>247658</xdr:colOff>
      <xdr:row>40</xdr:row>
      <xdr:rowOff>68580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3359" y="4526280"/>
          <a:ext cx="5406399" cy="28422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41</xdr:row>
      <xdr:rowOff>129540</xdr:rowOff>
    </xdr:from>
    <xdr:to>
      <xdr:col>8</xdr:col>
      <xdr:colOff>252860</xdr:colOff>
      <xdr:row>61</xdr:row>
      <xdr:rowOff>164170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6220" y="7620000"/>
          <a:ext cx="5388740" cy="338743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workbookViewId="0"/>
  </sheetViews>
  <sheetFormatPr defaultRowHeight="13.2"/>
  <cols>
    <col min="1" max="1" width="3.44140625" customWidth="1"/>
    <col min="3" max="4" width="9" customWidth="1"/>
    <col min="5" max="5" width="20.109375" customWidth="1"/>
    <col min="6" max="6" width="4.6640625" customWidth="1"/>
    <col min="7" max="7" width="14.33203125" customWidth="1"/>
  </cols>
  <sheetData>
    <row r="1" spans="1:8" ht="21">
      <c r="A1" s="18" t="s">
        <v>0</v>
      </c>
    </row>
    <row r="3" spans="1:8" ht="15">
      <c r="A3" s="1" t="s">
        <v>1</v>
      </c>
      <c r="B3" s="1"/>
      <c r="C3" s="1"/>
      <c r="D3" s="1"/>
      <c r="E3" s="1"/>
      <c r="F3" s="1"/>
      <c r="G3" s="1"/>
      <c r="H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">
      <c r="A5" s="2" t="s">
        <v>4</v>
      </c>
      <c r="B5" s="1" t="s">
        <v>2</v>
      </c>
      <c r="C5" s="1"/>
      <c r="D5" s="1"/>
      <c r="E5" s="1"/>
      <c r="F5" s="1" t="s">
        <v>3</v>
      </c>
      <c r="G5" s="3">
        <v>1500</v>
      </c>
      <c r="H5" s="1"/>
    </row>
    <row r="6" spans="1:8" ht="15">
      <c r="A6" s="2" t="s">
        <v>5</v>
      </c>
      <c r="B6" s="1" t="s">
        <v>9</v>
      </c>
      <c r="C6" s="1"/>
      <c r="D6" s="1"/>
      <c r="E6" s="1"/>
      <c r="F6" s="1" t="s">
        <v>3</v>
      </c>
      <c r="G6" s="3">
        <v>300</v>
      </c>
      <c r="H6" s="1"/>
    </row>
    <row r="7" spans="1:8" ht="15">
      <c r="A7" s="2" t="s">
        <v>6</v>
      </c>
      <c r="B7" s="1" t="s">
        <v>10</v>
      </c>
      <c r="C7" s="1"/>
      <c r="D7" s="1"/>
      <c r="E7" s="1"/>
      <c r="F7" s="1" t="s">
        <v>3</v>
      </c>
      <c r="G7" s="3">
        <v>1200</v>
      </c>
      <c r="H7" s="1"/>
    </row>
    <row r="8" spans="1:8" ht="15">
      <c r="A8" s="2" t="s">
        <v>7</v>
      </c>
      <c r="B8" s="1" t="s">
        <v>11</v>
      </c>
      <c r="C8" s="1"/>
      <c r="D8" s="1"/>
      <c r="E8" s="1"/>
      <c r="F8" s="1" t="s">
        <v>3</v>
      </c>
      <c r="G8" s="3">
        <v>300</v>
      </c>
      <c r="H8" s="1"/>
    </row>
    <row r="9" spans="1:8" ht="15">
      <c r="A9" s="2" t="s">
        <v>8</v>
      </c>
      <c r="B9" s="1" t="s">
        <v>12</v>
      </c>
      <c r="C9" s="1"/>
      <c r="D9" s="1"/>
      <c r="E9" s="1"/>
      <c r="F9" s="1" t="s">
        <v>3</v>
      </c>
      <c r="G9" s="4">
        <v>2000</v>
      </c>
      <c r="H9" s="1"/>
    </row>
    <row r="10" spans="1:8" ht="15">
      <c r="A10" s="1"/>
      <c r="B10" s="1" t="s">
        <v>13</v>
      </c>
      <c r="C10" s="1"/>
      <c r="D10" s="1"/>
      <c r="E10" s="1"/>
      <c r="F10" s="1" t="s">
        <v>3</v>
      </c>
      <c r="G10" s="5">
        <f>SUM(G5:G9)</f>
        <v>5300</v>
      </c>
      <c r="H10" s="1"/>
    </row>
    <row r="11" spans="1:8" ht="15">
      <c r="A11" s="1"/>
      <c r="B11" s="1"/>
      <c r="C11" s="1"/>
      <c r="D11" s="1"/>
      <c r="E11" s="1"/>
      <c r="F11" s="1"/>
      <c r="G11" s="7"/>
      <c r="H11" s="1"/>
    </row>
    <row r="12" spans="1:8" ht="15">
      <c r="A12" s="1" t="s">
        <v>18</v>
      </c>
      <c r="B12" s="1" t="s">
        <v>20</v>
      </c>
      <c r="C12" s="1"/>
      <c r="D12" s="1"/>
      <c r="E12" s="1"/>
      <c r="F12" s="1" t="s">
        <v>3</v>
      </c>
      <c r="G12" s="7">
        <v>100000</v>
      </c>
      <c r="H12" s="1"/>
    </row>
    <row r="13" spans="1:8" ht="16.8">
      <c r="A13" s="1"/>
      <c r="B13" s="1" t="s">
        <v>21</v>
      </c>
      <c r="C13" s="1"/>
      <c r="D13" s="1"/>
      <c r="E13" s="1"/>
      <c r="F13" s="1" t="s">
        <v>3</v>
      </c>
      <c r="G13" s="8">
        <f xml:space="preserve"> -G10</f>
        <v>-5300</v>
      </c>
      <c r="H13" s="1"/>
    </row>
    <row r="14" spans="1:8" ht="16.8">
      <c r="A14" s="1" t="s">
        <v>22</v>
      </c>
      <c r="B14" s="1" t="s">
        <v>23</v>
      </c>
      <c r="C14" s="1"/>
      <c r="D14" s="1"/>
      <c r="E14" s="1"/>
      <c r="F14" s="1" t="s">
        <v>3</v>
      </c>
      <c r="G14" s="14">
        <f>G12+G13</f>
        <v>94700</v>
      </c>
      <c r="H14" s="1"/>
    </row>
    <row r="15" spans="1:8" ht="15">
      <c r="A15" s="1"/>
      <c r="B15" s="1"/>
      <c r="C15" s="1"/>
      <c r="D15" s="1"/>
      <c r="E15" s="1"/>
      <c r="F15" s="1"/>
      <c r="G15" s="7"/>
      <c r="H15" s="1"/>
    </row>
    <row r="16" spans="1:8" ht="15">
      <c r="A16" s="9" t="s">
        <v>25</v>
      </c>
      <c r="B16" s="1" t="s">
        <v>19</v>
      </c>
      <c r="C16" s="1"/>
      <c r="D16" s="1"/>
      <c r="E16" s="1"/>
      <c r="F16" s="1"/>
      <c r="G16" s="15">
        <v>8.9999999999999993E-3</v>
      </c>
      <c r="H16" s="6">
        <v>8.9999999999999993E-3</v>
      </c>
    </row>
    <row r="17" spans="1:8" ht="15">
      <c r="A17" s="9" t="s">
        <v>26</v>
      </c>
      <c r="B17" s="9" t="s">
        <v>27</v>
      </c>
      <c r="C17" s="1"/>
      <c r="D17" s="1"/>
      <c r="E17" s="1"/>
      <c r="F17" s="1"/>
      <c r="G17" s="11">
        <v>60</v>
      </c>
      <c r="H17" s="6"/>
    </row>
    <row r="18" spans="1:8" ht="15">
      <c r="A18" s="1"/>
      <c r="B18" s="1"/>
      <c r="C18" s="1"/>
      <c r="D18" s="1"/>
      <c r="E18" s="1"/>
      <c r="F18" s="1"/>
      <c r="G18" s="1"/>
      <c r="H18" s="1"/>
    </row>
    <row r="19" spans="1:8" ht="15">
      <c r="A19" s="1"/>
      <c r="B19" s="1" t="s">
        <v>14</v>
      </c>
      <c r="C19" s="1"/>
      <c r="D19" s="10" t="s">
        <v>24</v>
      </c>
      <c r="E19" s="1"/>
      <c r="F19" s="1" t="s">
        <v>3</v>
      </c>
      <c r="G19" s="16">
        <f>PMT(0.009,60,-100000)</f>
        <v>2164.2814294333634</v>
      </c>
      <c r="H19" s="1"/>
    </row>
    <row r="20" spans="1:8" ht="15">
      <c r="A20" s="1"/>
      <c r="B20" s="1"/>
      <c r="C20" s="1"/>
      <c r="D20" s="1"/>
      <c r="E20" s="1"/>
      <c r="F20" s="1"/>
      <c r="G20" s="1"/>
      <c r="H20" s="1"/>
    </row>
    <row r="21" spans="1:8" ht="15.6" thickBot="1">
      <c r="A21" s="1"/>
      <c r="B21" s="1" t="s">
        <v>17</v>
      </c>
      <c r="C21" s="12" t="s">
        <v>28</v>
      </c>
      <c r="E21" s="1"/>
      <c r="F21" s="1" t="s">
        <v>3</v>
      </c>
      <c r="G21" s="6">
        <f>RATE(60,2164.28,- 94700)</f>
        <v>1.0997531006658156E-2</v>
      </c>
      <c r="H21" s="1" t="s">
        <v>15</v>
      </c>
    </row>
    <row r="22" spans="1:8" ht="15.6" thickBot="1">
      <c r="A22" s="1"/>
      <c r="B22" s="1"/>
      <c r="C22" s="13" t="s">
        <v>29</v>
      </c>
      <c r="D22" s="1"/>
      <c r="E22" s="1"/>
      <c r="F22" s="1" t="s">
        <v>3</v>
      </c>
      <c r="G22" s="17">
        <f>(1+G21)^12-1</f>
        <v>0.14025278022434007</v>
      </c>
      <c r="H22" s="1" t="s">
        <v>16</v>
      </c>
    </row>
  </sheetData>
  <phoneticPr fontId="0" type="noConversion"/>
  <printOptions headings="1" gridLines="1"/>
  <pageMargins left="0.75" right="0.75" top="1" bottom="1" header="0.5" footer="0.5"/>
  <pageSetup paperSize="9" scale="84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Fin opg 3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&amp; LYN</dc:creator>
  <cp:lastModifiedBy>Lynggaard</cp:lastModifiedBy>
  <cp:lastPrinted>2014-01-26T20:15:29Z</cp:lastPrinted>
  <dcterms:created xsi:type="dcterms:W3CDTF">2003-02-13T16:39:30Z</dcterms:created>
  <dcterms:modified xsi:type="dcterms:W3CDTF">2014-01-26T20:16:08Z</dcterms:modified>
</cp:coreProperties>
</file>