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" windowWidth="15576" windowHeight="12012"/>
  </bookViews>
  <sheets>
    <sheet name="Figur 7.5" sheetId="3" r:id="rId1"/>
    <sheet name="Forsknings projekt" sheetId="2" r:id="rId2"/>
    <sheet name="Ark 3" sheetId="4" r:id="rId3"/>
  </sheets>
  <calcPr calcId="125725"/>
</workbook>
</file>

<file path=xl/calcChain.xml><?xml version="1.0" encoding="utf-8"?>
<calcChain xmlns="http://schemas.openxmlformats.org/spreadsheetml/2006/main">
  <c r="H27" i="3"/>
  <c r="H29"/>
  <c r="H23"/>
  <c r="H21"/>
  <c r="H17"/>
  <c r="H15"/>
  <c r="H11"/>
  <c r="H9"/>
  <c r="E35" i="2"/>
  <c r="F35"/>
  <c r="G35"/>
  <c r="H35"/>
  <c r="I35"/>
  <c r="J35"/>
  <c r="K35"/>
  <c r="L35"/>
  <c r="D35"/>
  <c r="C35"/>
  <c r="F45"/>
  <c r="F44"/>
  <c r="F46" s="1"/>
  <c r="F43"/>
  <c r="C37"/>
  <c r="E45" s="1"/>
  <c r="G45" s="1"/>
  <c r="C27"/>
  <c r="E44" s="1"/>
  <c r="G44" s="1"/>
  <c r="C18"/>
  <c r="E43" s="1"/>
  <c r="G43" s="1"/>
  <c r="H12" i="3" l="1"/>
  <c r="H24"/>
  <c r="H30"/>
  <c r="H18"/>
  <c r="G46" i="2"/>
  <c r="H33" i="3" l="1"/>
</calcChain>
</file>

<file path=xl/sharedStrings.xml><?xml version="1.0" encoding="utf-8"?>
<sst xmlns="http://schemas.openxmlformats.org/spreadsheetml/2006/main" count="82" uniqueCount="48">
  <si>
    <t>Fase 2</t>
  </si>
  <si>
    <t>PV</t>
  </si>
  <si>
    <t>NPV</t>
  </si>
  <si>
    <t>Succes</t>
  </si>
  <si>
    <t>Fiasko</t>
  </si>
  <si>
    <t>År</t>
  </si>
  <si>
    <t>Betalinger</t>
  </si>
  <si>
    <t>1. Ophør efter 2 år</t>
  </si>
  <si>
    <t>4. Sandsynligheder</t>
  </si>
  <si>
    <t>2. Ophør efter 4 år</t>
  </si>
  <si>
    <t>Fase 1</t>
  </si>
  <si>
    <t>Fase 3</t>
  </si>
  <si>
    <t>Sandsyn-</t>
  </si>
  <si>
    <t>lighed</t>
  </si>
  <si>
    <t>Sum</t>
  </si>
  <si>
    <t>forventet</t>
  </si>
  <si>
    <t>Den forventede værdi er 4, når der tages hensyn til risiko, og der er mulighed  for at standse projektet undervejs.</t>
  </si>
  <si>
    <t>Målt på sædvanlig vis på hele betalingsrækken er NPV = 41.</t>
  </si>
  <si>
    <t>5. Øvelse</t>
  </si>
  <si>
    <r>
      <t xml:space="preserve">Et </t>
    </r>
    <r>
      <rPr>
        <b/>
        <sz val="12"/>
        <color theme="1"/>
        <rFont val="Calibri"/>
        <family val="2"/>
        <scheme val="minor"/>
      </rPr>
      <t xml:space="preserve">neutralt </t>
    </r>
    <r>
      <rPr>
        <sz val="12"/>
        <color theme="1"/>
        <rFont val="Calibri"/>
        <family val="2"/>
        <scheme val="minor"/>
      </rPr>
      <t xml:space="preserve">skøn, der svarer til de anførte tal. </t>
    </r>
    <r>
      <rPr>
        <b/>
        <sz val="12"/>
        <color theme="1"/>
        <rFont val="Calibri"/>
        <family val="2"/>
        <scheme val="minor"/>
      </rPr>
      <t>Sandsynlighed 50%.</t>
    </r>
  </si>
  <si>
    <r>
      <t xml:space="preserve">Et </t>
    </r>
    <r>
      <rPr>
        <b/>
        <sz val="12"/>
        <color theme="1"/>
        <rFont val="Calibri"/>
        <family val="2"/>
        <scheme val="minor"/>
      </rPr>
      <t>pessimistisk</t>
    </r>
    <r>
      <rPr>
        <sz val="12"/>
        <color theme="1"/>
        <rFont val="Calibri"/>
        <family val="2"/>
        <scheme val="minor"/>
      </rPr>
      <t xml:space="preserve"> skøn med forventede indbetalinger, der er </t>
    </r>
    <r>
      <rPr>
        <b/>
        <sz val="12"/>
        <color theme="1"/>
        <rFont val="Calibri"/>
        <family val="2"/>
        <scheme val="minor"/>
      </rPr>
      <t xml:space="preserve">20% mindre </t>
    </r>
    <r>
      <rPr>
        <sz val="12"/>
        <color theme="1"/>
        <rFont val="Calibri"/>
        <family val="2"/>
        <scheme val="minor"/>
      </rPr>
      <t xml:space="preserve">end anført. </t>
    </r>
    <r>
      <rPr>
        <b/>
        <sz val="12"/>
        <color theme="1"/>
        <rFont val="Calibri"/>
        <family val="2"/>
        <scheme val="minor"/>
      </rPr>
      <t>Sandsynlighed 20%.</t>
    </r>
  </si>
  <si>
    <r>
      <t xml:space="preserve">Et </t>
    </r>
    <r>
      <rPr>
        <b/>
        <sz val="12"/>
        <color theme="1"/>
        <rFont val="Calibri"/>
        <family val="2"/>
        <scheme val="minor"/>
      </rPr>
      <t xml:space="preserve">optimistisk </t>
    </r>
    <r>
      <rPr>
        <sz val="12"/>
        <color theme="1"/>
        <rFont val="Calibri"/>
        <family val="2"/>
        <scheme val="minor"/>
      </rPr>
      <t xml:space="preserve">skøn med forventede indbetalinger, der er </t>
    </r>
    <r>
      <rPr>
        <b/>
        <sz val="12"/>
        <color theme="1"/>
        <rFont val="Calibri"/>
        <family val="2"/>
        <scheme val="minor"/>
      </rPr>
      <t>30% højere</t>
    </r>
    <r>
      <rPr>
        <sz val="12"/>
        <color theme="1"/>
        <rFont val="Calibri"/>
        <family val="2"/>
        <scheme val="minor"/>
      </rPr>
      <t xml:space="preserve"> end anført. </t>
    </r>
    <r>
      <rPr>
        <b/>
        <sz val="12"/>
        <color theme="1"/>
        <rFont val="Calibri"/>
        <family val="2"/>
        <scheme val="minor"/>
      </rPr>
      <t>Sandsynlighed 30%.</t>
    </r>
  </si>
  <si>
    <t>Analyse af et forskningsprojekt med afstigningsmuligheder undervejs</t>
  </si>
  <si>
    <t>Sandsynlighed for ophør efter fase 1:  40%</t>
  </si>
  <si>
    <t>Sandsynlighed for ophør efter fase 2:  60% x 30%  =  18%</t>
  </si>
  <si>
    <t>Sandsynlighed for ophør efter fase 3:  60% x 70% x 100%  =  42%</t>
  </si>
  <si>
    <t>NPV  x  Sandsynlighed</t>
  </si>
  <si>
    <t>Gren nr. 1</t>
  </si>
  <si>
    <t>Prob.</t>
  </si>
  <si>
    <t xml:space="preserve">Grenens </t>
  </si>
  <si>
    <t>sandsynlighed</t>
  </si>
  <si>
    <t>Forventet PV</t>
  </si>
  <si>
    <t>Gren nr. 2</t>
  </si>
  <si>
    <t>Gren nr. 3</t>
  </si>
  <si>
    <t>Gren nr. 4</t>
  </si>
  <si>
    <t>Forventet</t>
  </si>
  <si>
    <t>i alt</t>
  </si>
  <si>
    <t>Diskonteringsrente</t>
  </si>
  <si>
    <t>Figur 7.5. Beslutningssituation med 4 udfaldsmuligheder over 2 år.</t>
  </si>
  <si>
    <t>Kapitel 7.  Investeringsrisiko.</t>
  </si>
  <si>
    <t>3. Ophør efter 10 år (lykkelig udgang)</t>
  </si>
  <si>
    <t>Beregn den forventede nutidsværdi, hvis der i fase 3 for årene 5-10 foreligger følgende tre indbetalingsskøn:</t>
  </si>
  <si>
    <t>Ekstra eksempel.  Inspirationskilde:  Medicinalindustriens udviklingsprojekter.</t>
  </si>
  <si>
    <t>Data:</t>
  </si>
  <si>
    <t xml:space="preserve">Bemærk: </t>
  </si>
  <si>
    <t xml:space="preserve"> *  Man tænker i konsekvenser af alternative udfald</t>
  </si>
  <si>
    <t xml:space="preserve"> *  Man tænker i sandsynligheder for, at disse udfald kan blive en realitet</t>
  </si>
  <si>
    <t xml:space="preserve"> *  Man tænker i alternative udfald (og analyserer ikke bare ud fra et enkelt sæt tal)</t>
  </si>
</sst>
</file>

<file path=xl/styles.xml><?xml version="1.0" encoding="utf-8"?>
<styleSheet xmlns="http://schemas.openxmlformats.org/spreadsheetml/2006/main">
  <numFmts count="1">
    <numFmt numFmtId="164" formatCode="&quot;kr&quot;\ #,##0.00;[Red]&quot;kr&quot;\ \-#,##0.00"/>
  </numFmts>
  <fonts count="8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9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Fill="1"/>
    <xf numFmtId="164" fontId="0" fillId="0" borderId="0" xfId="0" applyNumberFormat="1" applyFill="1"/>
    <xf numFmtId="0" fontId="3" fillId="0" borderId="0" xfId="0" applyFont="1"/>
    <xf numFmtId="0" fontId="0" fillId="0" borderId="4" xfId="0" applyBorder="1"/>
    <xf numFmtId="0" fontId="0" fillId="0" borderId="7" xfId="0" applyBorder="1"/>
    <xf numFmtId="0" fontId="4" fillId="0" borderId="6" xfId="0" applyFont="1" applyBorder="1"/>
    <xf numFmtId="0" fontId="2" fillId="0" borderId="6" xfId="0" applyFont="1" applyBorder="1" applyAlignment="1">
      <alignment horizontal="center"/>
    </xf>
    <xf numFmtId="0" fontId="4" fillId="0" borderId="7" xfId="0" applyFont="1" applyBorder="1"/>
    <xf numFmtId="0" fontId="2" fillId="0" borderId="7" xfId="0" applyFont="1" applyBorder="1" applyAlignment="1">
      <alignment horizontal="center"/>
    </xf>
    <xf numFmtId="9" fontId="4" fillId="0" borderId="8" xfId="0" applyNumberFormat="1" applyFont="1" applyBorder="1"/>
    <xf numFmtId="1" fontId="4" fillId="0" borderId="8" xfId="0" applyNumberFormat="1" applyFont="1" applyBorder="1"/>
    <xf numFmtId="0" fontId="4" fillId="0" borderId="8" xfId="0" applyFont="1" applyBorder="1"/>
    <xf numFmtId="9" fontId="4" fillId="0" borderId="7" xfId="0" applyNumberFormat="1" applyFont="1" applyBorder="1"/>
    <xf numFmtId="1" fontId="4" fillId="0" borderId="7" xfId="0" applyNumberFormat="1" applyFont="1" applyBorder="1"/>
    <xf numFmtId="0" fontId="4" fillId="0" borderId="4" xfId="0" applyFont="1" applyBorder="1"/>
    <xf numFmtId="9" fontId="4" fillId="0" borderId="1" xfId="0" applyNumberFormat="1" applyFont="1" applyBorder="1"/>
    <xf numFmtId="0" fontId="4" fillId="0" borderId="0" xfId="0" applyFont="1" applyFill="1" applyBorder="1"/>
    <xf numFmtId="0" fontId="0" fillId="0" borderId="0" xfId="0" applyFont="1"/>
    <xf numFmtId="0" fontId="4" fillId="0" borderId="0" xfId="0" applyFont="1"/>
    <xf numFmtId="1" fontId="5" fillId="2" borderId="5" xfId="0" applyNumberFormat="1" applyFont="1" applyFill="1" applyBorder="1"/>
    <xf numFmtId="0" fontId="0" fillId="3" borderId="2" xfId="0" applyFill="1" applyBorder="1"/>
    <xf numFmtId="0" fontId="0" fillId="3" borderId="3" xfId="0" applyFill="1" applyBorder="1"/>
    <xf numFmtId="0" fontId="0" fillId="0" borderId="5" xfId="0" applyBorder="1"/>
    <xf numFmtId="0" fontId="0" fillId="3" borderId="6" xfId="0" applyFill="1" applyBorder="1"/>
    <xf numFmtId="0" fontId="0" fillId="2" borderId="0" xfId="0" applyFill="1"/>
    <xf numFmtId="164" fontId="0" fillId="2" borderId="0" xfId="0" applyNumberFormat="1" applyFill="1"/>
    <xf numFmtId="9" fontId="1" fillId="0" borderId="0" xfId="0" applyNumberFormat="1" applyFont="1"/>
    <xf numFmtId="0" fontId="6" fillId="0" borderId="0" xfId="0" applyFont="1"/>
    <xf numFmtId="0" fontId="4" fillId="0" borderId="8" xfId="0" applyFont="1" applyFill="1" applyBorder="1" applyAlignment="1">
      <alignment horizontal="center"/>
    </xf>
    <xf numFmtId="0" fontId="6" fillId="2" borderId="0" xfId="0" applyFont="1" applyFill="1"/>
    <xf numFmtId="1" fontId="6" fillId="2" borderId="0" xfId="0" applyNumberFormat="1" applyFont="1" applyFill="1" applyAlignment="1">
      <alignment horizontal="center"/>
    </xf>
    <xf numFmtId="9" fontId="4" fillId="4" borderId="0" xfId="0" applyNumberFormat="1" applyFont="1" applyFill="1" applyAlignment="1">
      <alignment horizontal="center"/>
    </xf>
    <xf numFmtId="9" fontId="4" fillId="0" borderId="0" xfId="0" applyNumberFormat="1" applyFont="1"/>
    <xf numFmtId="0" fontId="4" fillId="4" borderId="6" xfId="0" applyFont="1" applyFill="1" applyBorder="1"/>
    <xf numFmtId="0" fontId="4" fillId="4" borderId="2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1" fontId="4" fillId="0" borderId="0" xfId="0" applyNumberFormat="1" applyFont="1" applyAlignment="1">
      <alignment horizontal="center"/>
    </xf>
    <xf numFmtId="0" fontId="4" fillId="6" borderId="1" xfId="0" applyFont="1" applyFill="1" applyBorder="1"/>
    <xf numFmtId="0" fontId="4" fillId="6" borderId="1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6" borderId="9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5" borderId="1" xfId="0" applyFont="1" applyFill="1" applyBorder="1"/>
    <xf numFmtId="9" fontId="4" fillId="5" borderId="10" xfId="0" applyNumberFormat="1" applyFont="1" applyFill="1" applyBorder="1" applyAlignment="1">
      <alignment horizontal="center"/>
    </xf>
    <xf numFmtId="9" fontId="4" fillId="5" borderId="1" xfId="0" applyNumberFormat="1" applyFont="1" applyFill="1" applyBorder="1" applyAlignment="1">
      <alignment horizontal="center"/>
    </xf>
    <xf numFmtId="9" fontId="4" fillId="5" borderId="9" xfId="0" applyNumberFormat="1" applyFont="1" applyFill="1" applyBorder="1" applyAlignment="1">
      <alignment horizontal="center"/>
    </xf>
    <xf numFmtId="9" fontId="4" fillId="0" borderId="0" xfId="0" applyNumberFormat="1" applyFont="1" applyAlignment="1">
      <alignment horizontal="center"/>
    </xf>
    <xf numFmtId="0" fontId="4" fillId="2" borderId="12" xfId="0" applyFont="1" applyFill="1" applyBorder="1"/>
    <xf numFmtId="1" fontId="2" fillId="2" borderId="13" xfId="0" applyNumberFormat="1" applyFont="1" applyFill="1" applyBorder="1" applyAlignment="1">
      <alignment horizontal="center"/>
    </xf>
    <xf numFmtId="0" fontId="0" fillId="0" borderId="0" xfId="0" applyFill="1" applyBorder="1"/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9" fontId="7" fillId="0" borderId="0" xfId="0" applyNumberFormat="1" applyFont="1" applyFill="1" applyBorder="1" applyAlignment="1">
      <alignment horizontal="center"/>
    </xf>
    <xf numFmtId="9" fontId="7" fillId="0" borderId="0" xfId="0" applyNumberFormat="1" applyFont="1" applyFill="1" applyBorder="1"/>
    <xf numFmtId="0" fontId="6" fillId="0" borderId="0" xfId="0" applyFont="1" applyFill="1" applyBorder="1"/>
    <xf numFmtId="1" fontId="7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0" fontId="1" fillId="0" borderId="0" xfId="0" applyFont="1" applyFill="1" applyBorder="1"/>
    <xf numFmtId="0" fontId="2" fillId="7" borderId="6" xfId="0" applyFont="1" applyFill="1" applyBorder="1" applyAlignment="1">
      <alignment horizontal="center"/>
    </xf>
    <xf numFmtId="0" fontId="2" fillId="7" borderId="7" xfId="0" applyFont="1" applyFill="1" applyBorder="1" applyAlignment="1">
      <alignment horizontal="center"/>
    </xf>
    <xf numFmtId="1" fontId="4" fillId="7" borderId="8" xfId="0" applyNumberFormat="1" applyFont="1" applyFill="1" applyBorder="1"/>
    <xf numFmtId="9" fontId="4" fillId="7" borderId="8" xfId="0" applyNumberFormat="1" applyFont="1" applyFill="1" applyBorder="1"/>
    <xf numFmtId="1" fontId="4" fillId="7" borderId="7" xfId="0" applyNumberFormat="1" applyFont="1" applyFill="1" applyBorder="1"/>
    <xf numFmtId="9" fontId="4" fillId="7" borderId="7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chart>
    <c:plotArea>
      <c:layout>
        <c:manualLayout>
          <c:layoutTarget val="inner"/>
          <c:xMode val="edge"/>
          <c:yMode val="edge"/>
          <c:x val="6.2461447887595535E-2"/>
          <c:y val="3.6473205297975701E-2"/>
          <c:w val="0.76981801659317828"/>
          <c:h val="0.90004480197809256"/>
        </c:manualLayout>
      </c:layout>
      <c:barChart>
        <c:barDir val="col"/>
        <c:grouping val="clustered"/>
        <c:ser>
          <c:idx val="0"/>
          <c:order val="0"/>
          <c:val>
            <c:numRef>
              <c:f>'Forsknings projekt'!$C$7:$L$7</c:f>
              <c:numCache>
                <c:formatCode>General</c:formatCode>
                <c:ptCount val="10"/>
                <c:pt idx="0">
                  <c:v>-5</c:v>
                </c:pt>
                <c:pt idx="1">
                  <c:v>-10</c:v>
                </c:pt>
                <c:pt idx="2">
                  <c:v>-15</c:v>
                </c:pt>
                <c:pt idx="3">
                  <c:v>-22</c:v>
                </c:pt>
                <c:pt idx="4">
                  <c:v>15</c:v>
                </c:pt>
                <c:pt idx="5">
                  <c:v>40</c:v>
                </c:pt>
                <c:pt idx="6">
                  <c:v>35</c:v>
                </c:pt>
                <c:pt idx="7">
                  <c:v>30</c:v>
                </c:pt>
                <c:pt idx="8">
                  <c:v>25</c:v>
                </c:pt>
                <c:pt idx="9">
                  <c:v>15</c:v>
                </c:pt>
              </c:numCache>
            </c:numRef>
          </c:val>
        </c:ser>
        <c:axId val="103262080"/>
        <c:axId val="103263616"/>
      </c:barChart>
      <c:catAx>
        <c:axId val="103262080"/>
        <c:scaling>
          <c:orientation val="minMax"/>
        </c:scaling>
        <c:axPos val="b"/>
        <c:tickLblPos val="nextTo"/>
        <c:crossAx val="103263616"/>
        <c:crosses val="autoZero"/>
        <c:auto val="1"/>
        <c:lblAlgn val="ctr"/>
        <c:lblOffset val="100"/>
      </c:catAx>
      <c:valAx>
        <c:axId val="103263616"/>
        <c:scaling>
          <c:orientation val="minMax"/>
        </c:scaling>
        <c:axPos val="l"/>
        <c:majorGridlines/>
        <c:numFmt formatCode="General" sourceLinked="1"/>
        <c:tickLblPos val="nextTo"/>
        <c:crossAx val="103262080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gif"/><Relationship Id="rId2" Type="http://schemas.openxmlformats.org/officeDocument/2006/relationships/image" Target="../media/image3.gif"/><Relationship Id="rId1" Type="http://schemas.openxmlformats.org/officeDocument/2006/relationships/image" Target="../media/image2.gif"/><Relationship Id="rId4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419100</xdr:colOff>
      <xdr:row>7</xdr:row>
      <xdr:rowOff>66675</xdr:rowOff>
    </xdr:from>
    <xdr:ext cx="816057" cy="374141"/>
    <xdr:sp macro="" textlink="">
      <xdr:nvSpPr>
        <xdr:cNvPr id="3" name="Tekstboks 2"/>
        <xdr:cNvSpPr txBox="1"/>
      </xdr:nvSpPr>
      <xdr:spPr>
        <a:xfrm>
          <a:off x="10487025" y="1238250"/>
          <a:ext cx="816057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da-DK" sz="1800"/>
            <a:t>Gren 1</a:t>
          </a:r>
        </a:p>
      </xdr:txBody>
    </xdr:sp>
    <xdr:clientData/>
  </xdr:oneCellAnchor>
  <xdr:oneCellAnchor>
    <xdr:from>
      <xdr:col>15</xdr:col>
      <xdr:colOff>438150</xdr:colOff>
      <xdr:row>11</xdr:row>
      <xdr:rowOff>104775</xdr:rowOff>
    </xdr:from>
    <xdr:ext cx="816057" cy="374141"/>
    <xdr:sp macro="" textlink="">
      <xdr:nvSpPr>
        <xdr:cNvPr id="4" name="Tekstboks 3"/>
        <xdr:cNvSpPr txBox="1"/>
      </xdr:nvSpPr>
      <xdr:spPr>
        <a:xfrm>
          <a:off x="10506075" y="2238375"/>
          <a:ext cx="816057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da-DK" sz="1800"/>
            <a:t>Gren 2</a:t>
          </a:r>
        </a:p>
      </xdr:txBody>
    </xdr:sp>
    <xdr:clientData/>
  </xdr:oneCellAnchor>
  <xdr:oneCellAnchor>
    <xdr:from>
      <xdr:col>15</xdr:col>
      <xdr:colOff>428625</xdr:colOff>
      <xdr:row>14</xdr:row>
      <xdr:rowOff>200025</xdr:rowOff>
    </xdr:from>
    <xdr:ext cx="816057" cy="374141"/>
    <xdr:sp macro="" textlink="">
      <xdr:nvSpPr>
        <xdr:cNvPr id="5" name="Tekstboks 4"/>
        <xdr:cNvSpPr txBox="1"/>
      </xdr:nvSpPr>
      <xdr:spPr>
        <a:xfrm>
          <a:off x="10496550" y="3057525"/>
          <a:ext cx="816057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da-DK" sz="1800"/>
            <a:t>Gren 3</a:t>
          </a:r>
        </a:p>
      </xdr:txBody>
    </xdr:sp>
    <xdr:clientData/>
  </xdr:oneCellAnchor>
  <xdr:oneCellAnchor>
    <xdr:from>
      <xdr:col>15</xdr:col>
      <xdr:colOff>381000</xdr:colOff>
      <xdr:row>18</xdr:row>
      <xdr:rowOff>47625</xdr:rowOff>
    </xdr:from>
    <xdr:ext cx="816057" cy="374141"/>
    <xdr:sp macro="" textlink="">
      <xdr:nvSpPr>
        <xdr:cNvPr id="6" name="Tekstboks 5"/>
        <xdr:cNvSpPr txBox="1"/>
      </xdr:nvSpPr>
      <xdr:spPr>
        <a:xfrm>
          <a:off x="10448925" y="3876675"/>
          <a:ext cx="816057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da-DK" sz="1800"/>
            <a:t>Gren 4</a:t>
          </a:r>
        </a:p>
      </xdr:txBody>
    </xdr:sp>
    <xdr:clientData/>
  </xdr:oneCellAnchor>
  <xdr:twoCellAnchor editAs="oneCell">
    <xdr:from>
      <xdr:col>8</xdr:col>
      <xdr:colOff>561975</xdr:colOff>
      <xdr:row>4</xdr:row>
      <xdr:rowOff>66675</xdr:rowOff>
    </xdr:from>
    <xdr:to>
      <xdr:col>15</xdr:col>
      <xdr:colOff>295275</xdr:colOff>
      <xdr:row>20</xdr:row>
      <xdr:rowOff>66675</xdr:rowOff>
    </xdr:to>
    <xdr:pic>
      <xdr:nvPicPr>
        <xdr:cNvPr id="9" name="Billede 8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62700" y="523875"/>
          <a:ext cx="4000500" cy="3848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20</xdr:row>
      <xdr:rowOff>104775</xdr:rowOff>
    </xdr:from>
    <xdr:to>
      <xdr:col>3</xdr:col>
      <xdr:colOff>469379</xdr:colOff>
      <xdr:row>22</xdr:row>
      <xdr:rowOff>74057</xdr:rowOff>
    </xdr:to>
    <xdr:sp macro="" textlink="">
      <xdr:nvSpPr>
        <xdr:cNvPr id="2" name="Tekstboks 34"/>
        <xdr:cNvSpPr txBox="1"/>
      </xdr:nvSpPr>
      <xdr:spPr>
        <a:xfrm>
          <a:off x="1466850" y="4038600"/>
          <a:ext cx="936104" cy="369332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</xdr:spPr>
      <xdr:txBody>
        <a:bodyPr wrap="square" rtlCol="0">
          <a:spAutoFit/>
        </a:bodyPr>
        <a:lstStyle>
          <a:defPPr>
            <a:defRPr lang="da-DK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a-DK">
              <a:solidFill>
                <a:schemeClr val="bg1"/>
              </a:solidFill>
            </a:rPr>
            <a:t> Fase  1</a:t>
          </a:r>
        </a:p>
      </xdr:txBody>
    </xdr:sp>
    <xdr:clientData/>
  </xdr:twoCellAnchor>
  <xdr:twoCellAnchor editAs="oneCell">
    <xdr:from>
      <xdr:col>2</xdr:col>
      <xdr:colOff>133350</xdr:colOff>
      <xdr:row>11</xdr:row>
      <xdr:rowOff>85725</xdr:rowOff>
    </xdr:from>
    <xdr:to>
      <xdr:col>3</xdr:col>
      <xdr:colOff>476250</xdr:colOff>
      <xdr:row>13</xdr:row>
      <xdr:rowOff>104775</xdr:rowOff>
    </xdr:to>
    <xdr:pic>
      <xdr:nvPicPr>
        <xdr:cNvPr id="3" name="Billede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57325" y="2000250"/>
          <a:ext cx="952500" cy="419100"/>
        </a:xfrm>
        <a:prstGeom prst="rect">
          <a:avLst/>
        </a:prstGeom>
      </xdr:spPr>
    </xdr:pic>
    <xdr:clientData/>
  </xdr:twoCellAnchor>
  <xdr:twoCellAnchor>
    <xdr:from>
      <xdr:col>4</xdr:col>
      <xdr:colOff>247650</xdr:colOff>
      <xdr:row>20</xdr:row>
      <xdr:rowOff>133350</xdr:rowOff>
    </xdr:from>
    <xdr:to>
      <xdr:col>5</xdr:col>
      <xdr:colOff>574154</xdr:colOff>
      <xdr:row>22</xdr:row>
      <xdr:rowOff>102632</xdr:rowOff>
    </xdr:to>
    <xdr:sp macro="" textlink="">
      <xdr:nvSpPr>
        <xdr:cNvPr id="4" name="Tekstboks 35"/>
        <xdr:cNvSpPr txBox="1"/>
      </xdr:nvSpPr>
      <xdr:spPr>
        <a:xfrm>
          <a:off x="2790825" y="4076700"/>
          <a:ext cx="936104" cy="369332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</xdr:spPr>
      <xdr:txBody>
        <a:bodyPr wrap="square" rtlCol="0">
          <a:spAutoFit/>
        </a:bodyPr>
        <a:lstStyle>
          <a:defPPr>
            <a:defRPr lang="da-DK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a-DK">
              <a:solidFill>
                <a:schemeClr val="bg1"/>
              </a:solidFill>
            </a:rPr>
            <a:t> Fase  2</a:t>
          </a:r>
        </a:p>
      </xdr:txBody>
    </xdr:sp>
    <xdr:clientData/>
  </xdr:twoCellAnchor>
  <xdr:twoCellAnchor>
    <xdr:from>
      <xdr:col>4</xdr:col>
      <xdr:colOff>142875</xdr:colOff>
      <xdr:row>30</xdr:row>
      <xdr:rowOff>66675</xdr:rowOff>
    </xdr:from>
    <xdr:to>
      <xdr:col>6</xdr:col>
      <xdr:colOff>0</xdr:colOff>
      <xdr:row>32</xdr:row>
      <xdr:rowOff>35957</xdr:rowOff>
    </xdr:to>
    <xdr:sp macro="" textlink="">
      <xdr:nvSpPr>
        <xdr:cNvPr id="5" name="Tekstboks 35"/>
        <xdr:cNvSpPr txBox="1"/>
      </xdr:nvSpPr>
      <xdr:spPr>
        <a:xfrm>
          <a:off x="2686050" y="5943600"/>
          <a:ext cx="1200150" cy="369332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</xdr:spPr>
      <xdr:txBody>
        <a:bodyPr wrap="square" rtlCol="0">
          <a:noAutofit/>
        </a:bodyPr>
        <a:lstStyle>
          <a:defPPr>
            <a:defRPr lang="da-DK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rtl="0" eaLnBrk="1" fontAlgn="auto" latinLnBrk="0" hangingPunct="1"/>
          <a:r>
            <a:rPr lang="da-DK">
              <a:solidFill>
                <a:schemeClr val="bg1"/>
              </a:solidFill>
            </a:rPr>
            <a:t>   Fase  2</a:t>
          </a:r>
          <a:r>
            <a:rPr lang="da-DK" sz="1800" kern="1200">
              <a:solidFill>
                <a:schemeClr val="tx1"/>
              </a:solidFill>
              <a:latin typeface="+mn-lt"/>
              <a:ea typeface="+mn-ea"/>
              <a:cs typeface="+mn-cs"/>
            </a:rPr>
            <a:t>   </a:t>
          </a:r>
        </a:p>
        <a:p>
          <a:endParaRPr lang="da-DK" sz="1800" kern="12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a-DK"/>
        </a:p>
        <a:p>
          <a:endParaRPr lang="da-DK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2</xdr:col>
      <xdr:colOff>28576</xdr:colOff>
      <xdr:row>30</xdr:row>
      <xdr:rowOff>28575</xdr:rowOff>
    </xdr:from>
    <xdr:to>
      <xdr:col>3</xdr:col>
      <xdr:colOff>581026</xdr:colOff>
      <xdr:row>32</xdr:row>
      <xdr:rowOff>47625</xdr:rowOff>
    </xdr:to>
    <xdr:pic>
      <xdr:nvPicPr>
        <xdr:cNvPr id="6" name="Billede 5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352551" y="5905500"/>
          <a:ext cx="1162050" cy="419100"/>
        </a:xfrm>
        <a:prstGeom prst="rect">
          <a:avLst/>
        </a:prstGeom>
      </xdr:spPr>
    </xdr:pic>
    <xdr:clientData/>
  </xdr:twoCellAnchor>
  <xdr:twoCellAnchor editAs="oneCell">
    <xdr:from>
      <xdr:col>6</xdr:col>
      <xdr:colOff>255271</xdr:colOff>
      <xdr:row>30</xdr:row>
      <xdr:rowOff>36195</xdr:rowOff>
    </xdr:from>
    <xdr:to>
      <xdr:col>11</xdr:col>
      <xdr:colOff>464820</xdr:colOff>
      <xdr:row>32</xdr:row>
      <xdr:rowOff>53340</xdr:rowOff>
    </xdr:to>
    <xdr:pic>
      <xdr:nvPicPr>
        <xdr:cNvPr id="7" name="Billede 6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179571" y="5743575"/>
          <a:ext cx="3539489" cy="413385"/>
        </a:xfrm>
        <a:prstGeom prst="rect">
          <a:avLst/>
        </a:prstGeom>
      </xdr:spPr>
    </xdr:pic>
    <xdr:clientData/>
  </xdr:twoCellAnchor>
  <xdr:twoCellAnchor>
    <xdr:from>
      <xdr:col>6</xdr:col>
      <xdr:colOff>617220</xdr:colOff>
      <xdr:row>9</xdr:row>
      <xdr:rowOff>68580</xdr:rowOff>
    </xdr:from>
    <xdr:to>
      <xdr:col>13</xdr:col>
      <xdr:colOff>493394</xdr:colOff>
      <xdr:row>22</xdr:row>
      <xdr:rowOff>100964</xdr:rowOff>
    </xdr:to>
    <xdr:graphicFrame macro="">
      <xdr:nvGraphicFramePr>
        <xdr:cNvPr id="9" name="Diagram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466725</xdr:colOff>
      <xdr:row>28</xdr:row>
      <xdr:rowOff>20956</xdr:rowOff>
    </xdr:from>
    <xdr:to>
      <xdr:col>11</xdr:col>
      <xdr:colOff>512444</xdr:colOff>
      <xdr:row>28</xdr:row>
      <xdr:rowOff>66675</xdr:rowOff>
    </xdr:to>
    <xdr:sp macro="" textlink="">
      <xdr:nvSpPr>
        <xdr:cNvPr id="19" name="Tekstboks 18"/>
        <xdr:cNvSpPr txBox="1"/>
      </xdr:nvSpPr>
      <xdr:spPr>
        <a:xfrm>
          <a:off x="7639050" y="5231131"/>
          <a:ext cx="45719" cy="457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da-DK" sz="1100"/>
        </a:p>
      </xdr:txBody>
    </xdr:sp>
    <xdr:clientData/>
  </xdr:twoCellAnchor>
  <xdr:oneCellAnchor>
    <xdr:from>
      <xdr:col>7</xdr:col>
      <xdr:colOff>41910</xdr:colOff>
      <xdr:row>20</xdr:row>
      <xdr:rowOff>140970</xdr:rowOff>
    </xdr:from>
    <xdr:ext cx="2982932" cy="374141"/>
    <xdr:sp macro="" textlink="">
      <xdr:nvSpPr>
        <xdr:cNvPr id="20" name="Tekstboks 19"/>
        <xdr:cNvSpPr txBox="1"/>
      </xdr:nvSpPr>
      <xdr:spPr>
        <a:xfrm>
          <a:off x="4789170" y="3973830"/>
          <a:ext cx="2982932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da-DK" sz="1800"/>
            <a:t>Udviklingsrisiko       Salgsrisiko</a:t>
          </a:r>
        </a:p>
      </xdr:txBody>
    </xdr:sp>
    <xdr:clientData/>
  </xdr:oneCellAnchor>
  <xdr:oneCellAnchor>
    <xdr:from>
      <xdr:col>7</xdr:col>
      <xdr:colOff>121920</xdr:colOff>
      <xdr:row>9</xdr:row>
      <xdr:rowOff>91440</xdr:rowOff>
    </xdr:from>
    <xdr:ext cx="2689711" cy="311496"/>
    <xdr:sp macro="" textlink="">
      <xdr:nvSpPr>
        <xdr:cNvPr id="11" name="Tekstboks 10"/>
        <xdr:cNvSpPr txBox="1"/>
      </xdr:nvSpPr>
      <xdr:spPr>
        <a:xfrm>
          <a:off x="4869180" y="1836420"/>
          <a:ext cx="268971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da-DK" sz="1400"/>
            <a:t>Prognose over forventet cash flow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workbookViewId="0"/>
  </sheetViews>
  <sheetFormatPr defaultRowHeight="14.4"/>
  <cols>
    <col min="2" max="2" width="13.88671875" bestFit="1" customWidth="1"/>
    <col min="7" max="7" width="18.33203125" customWidth="1"/>
  </cols>
  <sheetData>
    <row r="1" spans="1:8" ht="18">
      <c r="A1" s="3" t="s">
        <v>39</v>
      </c>
    </row>
    <row r="2" spans="1:8" ht="18">
      <c r="A2" s="3"/>
    </row>
    <row r="3" spans="1:8" ht="18">
      <c r="A3" s="3" t="s">
        <v>38</v>
      </c>
    </row>
    <row r="5" spans="1:8" ht="18">
      <c r="A5" s="22"/>
      <c r="B5" s="35">
        <v>0.1</v>
      </c>
      <c r="C5" s="22" t="s">
        <v>37</v>
      </c>
      <c r="D5" s="36"/>
      <c r="E5" s="22"/>
      <c r="F5" s="22"/>
      <c r="G5" s="22"/>
      <c r="H5" s="22"/>
    </row>
    <row r="6" spans="1:8" ht="18">
      <c r="A6" s="22"/>
      <c r="B6" s="22"/>
      <c r="C6" s="22"/>
      <c r="D6" s="22"/>
      <c r="E6" s="22"/>
      <c r="F6" s="22"/>
      <c r="G6" s="22"/>
      <c r="H6" s="22"/>
    </row>
    <row r="7" spans="1:8" ht="18">
      <c r="A7" s="3" t="s">
        <v>27</v>
      </c>
      <c r="B7" s="22"/>
      <c r="C7" s="22"/>
      <c r="D7" s="22"/>
      <c r="E7" s="22"/>
      <c r="F7" s="22"/>
      <c r="G7" s="22"/>
      <c r="H7" s="22"/>
    </row>
    <row r="8" spans="1:8" ht="18">
      <c r="A8" s="22"/>
      <c r="B8" s="22"/>
      <c r="C8" s="22"/>
      <c r="D8" s="22"/>
      <c r="E8" s="22"/>
      <c r="F8" s="20"/>
      <c r="G8" s="20"/>
      <c r="H8" s="22"/>
    </row>
    <row r="9" spans="1:8" ht="18">
      <c r="A9" s="22"/>
      <c r="B9" s="37" t="s">
        <v>5</v>
      </c>
      <c r="C9" s="38">
        <v>0</v>
      </c>
      <c r="D9" s="39">
        <v>1</v>
      </c>
      <c r="E9" s="40">
        <v>2</v>
      </c>
      <c r="F9" s="20"/>
      <c r="G9" s="22" t="s">
        <v>1</v>
      </c>
      <c r="H9" s="41">
        <f>NPV(B5,D10:E10) +C10</f>
        <v>44.214876033057834</v>
      </c>
    </row>
    <row r="10" spans="1:8" ht="18">
      <c r="A10" s="22"/>
      <c r="B10" s="42" t="s">
        <v>6</v>
      </c>
      <c r="C10" s="43">
        <v>-50</v>
      </c>
      <c r="D10" s="44">
        <v>40</v>
      </c>
      <c r="E10" s="45">
        <v>70</v>
      </c>
      <c r="F10" s="22"/>
      <c r="G10" s="22" t="s">
        <v>29</v>
      </c>
      <c r="H10" s="46"/>
    </row>
    <row r="11" spans="1:8" ht="18.600000000000001" thickBot="1">
      <c r="A11" s="22"/>
      <c r="B11" s="47" t="s">
        <v>28</v>
      </c>
      <c r="C11" s="48">
        <v>1</v>
      </c>
      <c r="D11" s="49">
        <v>0.8</v>
      </c>
      <c r="E11" s="50">
        <v>0.4</v>
      </c>
      <c r="F11" s="22"/>
      <c r="G11" s="22" t="s">
        <v>30</v>
      </c>
      <c r="H11" s="51">
        <f>C11*D11*E11</f>
        <v>0.32000000000000006</v>
      </c>
    </row>
    <row r="12" spans="1:8" ht="18.600000000000001" thickBot="1">
      <c r="A12" s="22"/>
      <c r="B12" s="22"/>
      <c r="C12" s="22"/>
      <c r="D12" s="22"/>
      <c r="E12" s="22"/>
      <c r="F12" s="22"/>
      <c r="G12" s="52" t="s">
        <v>31</v>
      </c>
      <c r="H12" s="53">
        <f>H9*H11</f>
        <v>14.14876033057851</v>
      </c>
    </row>
    <row r="13" spans="1:8" ht="18">
      <c r="A13" s="3" t="s">
        <v>32</v>
      </c>
      <c r="B13" s="22"/>
      <c r="C13" s="22"/>
      <c r="D13" s="22"/>
      <c r="E13" s="22"/>
      <c r="F13" s="22"/>
      <c r="G13" s="22"/>
      <c r="H13" s="46"/>
    </row>
    <row r="14" spans="1:8" ht="18">
      <c r="A14" s="22"/>
      <c r="B14" s="22"/>
      <c r="C14" s="22"/>
      <c r="D14" s="22"/>
      <c r="E14" s="22"/>
      <c r="F14" s="20"/>
      <c r="G14" s="20"/>
      <c r="H14" s="46"/>
    </row>
    <row r="15" spans="1:8" ht="18">
      <c r="A15" s="22"/>
      <c r="B15" s="37" t="s">
        <v>5</v>
      </c>
      <c r="C15" s="38">
        <v>0</v>
      </c>
      <c r="D15" s="39">
        <v>1</v>
      </c>
      <c r="E15" s="40">
        <v>2</v>
      </c>
      <c r="F15" s="20"/>
      <c r="G15" s="22" t="s">
        <v>1</v>
      </c>
      <c r="H15" s="41">
        <f>NPV(B5,D16:E16) + C16</f>
        <v>27.685950413223139</v>
      </c>
    </row>
    <row r="16" spans="1:8" ht="18">
      <c r="A16" s="22"/>
      <c r="B16" s="42" t="s">
        <v>6</v>
      </c>
      <c r="C16" s="43">
        <v>-50</v>
      </c>
      <c r="D16" s="44">
        <v>40</v>
      </c>
      <c r="E16" s="45">
        <v>50</v>
      </c>
      <c r="F16" s="22"/>
      <c r="G16" s="22" t="s">
        <v>29</v>
      </c>
      <c r="H16" s="46"/>
    </row>
    <row r="17" spans="1:8" ht="18.600000000000001" thickBot="1">
      <c r="A17" s="22"/>
      <c r="B17" s="47" t="s">
        <v>28</v>
      </c>
      <c r="C17" s="48">
        <v>1</v>
      </c>
      <c r="D17" s="49">
        <v>0.8</v>
      </c>
      <c r="E17" s="50">
        <v>0.6</v>
      </c>
      <c r="F17" s="22"/>
      <c r="G17" s="22" t="s">
        <v>30</v>
      </c>
      <c r="H17" s="51">
        <f>C17*D17*E17</f>
        <v>0.48</v>
      </c>
    </row>
    <row r="18" spans="1:8" ht="18.600000000000001" thickBot="1">
      <c r="A18" s="22"/>
      <c r="B18" s="22"/>
      <c r="C18" s="22"/>
      <c r="D18" s="22"/>
      <c r="E18" s="22"/>
      <c r="F18" s="22"/>
      <c r="G18" s="52" t="s">
        <v>31</v>
      </c>
      <c r="H18" s="53">
        <f>H15*H17</f>
        <v>13.289256198347106</v>
      </c>
    </row>
    <row r="19" spans="1:8" ht="18">
      <c r="A19" s="3" t="s">
        <v>33</v>
      </c>
      <c r="B19" s="22"/>
      <c r="C19" s="22"/>
      <c r="D19" s="22"/>
      <c r="E19" s="22"/>
      <c r="F19" s="22"/>
      <c r="G19" s="22"/>
      <c r="H19" s="46"/>
    </row>
    <row r="20" spans="1:8" ht="18">
      <c r="A20" s="22"/>
      <c r="B20" s="22"/>
      <c r="C20" s="22"/>
      <c r="D20" s="22"/>
      <c r="E20" s="22"/>
      <c r="F20" s="20"/>
      <c r="G20" s="20"/>
      <c r="H20" s="46"/>
    </row>
    <row r="21" spans="1:8" ht="18">
      <c r="A21" s="22"/>
      <c r="B21" s="37" t="s">
        <v>5</v>
      </c>
      <c r="C21" s="38">
        <v>0</v>
      </c>
      <c r="D21" s="39">
        <v>1</v>
      </c>
      <c r="E21" s="40">
        <v>2</v>
      </c>
      <c r="F21" s="20"/>
      <c r="G21" s="22" t="s">
        <v>1</v>
      </c>
      <c r="H21" s="41">
        <f>NPV(B5,D22:E22) +C22</f>
        <v>-30.165289256198349</v>
      </c>
    </row>
    <row r="22" spans="1:8" ht="18">
      <c r="A22" s="22"/>
      <c r="B22" s="42" t="s">
        <v>6</v>
      </c>
      <c r="C22" s="43">
        <v>-50</v>
      </c>
      <c r="D22" s="44">
        <v>20</v>
      </c>
      <c r="E22" s="45">
        <v>2</v>
      </c>
      <c r="F22" s="22"/>
      <c r="G22" s="22" t="s">
        <v>29</v>
      </c>
      <c r="H22" s="46"/>
    </row>
    <row r="23" spans="1:8" ht="18.600000000000001" thickBot="1">
      <c r="A23" s="22"/>
      <c r="B23" s="47" t="s">
        <v>28</v>
      </c>
      <c r="C23" s="48">
        <v>1</v>
      </c>
      <c r="D23" s="49">
        <v>0.2</v>
      </c>
      <c r="E23" s="50">
        <v>0.7</v>
      </c>
      <c r="F23" s="22"/>
      <c r="G23" s="22" t="s">
        <v>30</v>
      </c>
      <c r="H23" s="51">
        <f>C23*D23*E23</f>
        <v>0.13999999999999999</v>
      </c>
    </row>
    <row r="24" spans="1:8" ht="18.600000000000001" thickBot="1">
      <c r="A24" s="22"/>
      <c r="B24" s="22"/>
      <c r="C24" s="22"/>
      <c r="D24" s="22"/>
      <c r="E24" s="22"/>
      <c r="F24" s="22"/>
      <c r="G24" s="52" t="s">
        <v>31</v>
      </c>
      <c r="H24" s="53">
        <f>H21*H23</f>
        <v>-4.2231404958677681</v>
      </c>
    </row>
    <row r="25" spans="1:8" ht="18">
      <c r="A25" s="3" t="s">
        <v>34</v>
      </c>
      <c r="B25" s="22"/>
      <c r="C25" s="22"/>
      <c r="D25" s="22"/>
      <c r="E25" s="22"/>
      <c r="F25" s="22"/>
      <c r="G25" s="22"/>
      <c r="H25" s="46"/>
    </row>
    <row r="26" spans="1:8" ht="18">
      <c r="A26" s="22"/>
      <c r="B26" s="22"/>
      <c r="C26" s="22"/>
      <c r="D26" s="22"/>
      <c r="E26" s="22"/>
      <c r="F26" s="20"/>
      <c r="G26" s="20"/>
      <c r="H26" s="46"/>
    </row>
    <row r="27" spans="1:8" ht="18">
      <c r="A27" s="22"/>
      <c r="B27" s="37" t="s">
        <v>5</v>
      </c>
      <c r="C27" s="38">
        <v>0</v>
      </c>
      <c r="D27" s="39">
        <v>1</v>
      </c>
      <c r="E27" s="40">
        <v>2</v>
      </c>
      <c r="F27" s="20"/>
      <c r="G27" s="22" t="s">
        <v>1</v>
      </c>
      <c r="H27" s="41">
        <f>NPV(B5,D28:E28) +C28</f>
        <v>17.7685950413223</v>
      </c>
    </row>
    <row r="28" spans="1:8" ht="18">
      <c r="A28" s="22"/>
      <c r="B28" s="42" t="s">
        <v>6</v>
      </c>
      <c r="C28" s="43">
        <v>-50</v>
      </c>
      <c r="D28" s="44">
        <v>20</v>
      </c>
      <c r="E28" s="45">
        <v>60</v>
      </c>
      <c r="F28" s="22"/>
      <c r="G28" s="22" t="s">
        <v>29</v>
      </c>
      <c r="H28" s="46"/>
    </row>
    <row r="29" spans="1:8" ht="18.600000000000001" thickBot="1">
      <c r="A29" s="22"/>
      <c r="B29" s="47" t="s">
        <v>28</v>
      </c>
      <c r="C29" s="48">
        <v>1</v>
      </c>
      <c r="D29" s="49">
        <v>0.2</v>
      </c>
      <c r="E29" s="50">
        <v>0.3</v>
      </c>
      <c r="F29" s="22"/>
      <c r="G29" s="22" t="s">
        <v>30</v>
      </c>
      <c r="H29" s="51">
        <f>C29*D29*E29</f>
        <v>0.06</v>
      </c>
    </row>
    <row r="30" spans="1:8" ht="18.600000000000001" thickBot="1">
      <c r="A30" s="22"/>
      <c r="B30" s="22"/>
      <c r="C30" s="22"/>
      <c r="D30" s="22"/>
      <c r="E30" s="22"/>
      <c r="F30" s="22"/>
      <c r="G30" s="52" t="s">
        <v>31</v>
      </c>
      <c r="H30" s="53">
        <f>H27*H29</f>
        <v>1.066115702479338</v>
      </c>
    </row>
    <row r="31" spans="1:8" ht="18">
      <c r="A31" s="22"/>
      <c r="B31" s="22"/>
      <c r="C31" s="22"/>
      <c r="D31" s="22"/>
      <c r="E31" s="22"/>
      <c r="F31" s="22"/>
      <c r="G31" s="22"/>
      <c r="H31" s="22"/>
    </row>
    <row r="32" spans="1:8" ht="21">
      <c r="G32" s="33" t="s">
        <v>35</v>
      </c>
      <c r="H32" s="33"/>
    </row>
    <row r="33" spans="2:8" ht="21">
      <c r="G33" s="33" t="s">
        <v>36</v>
      </c>
      <c r="H33" s="34">
        <f>H12+H18+H24+H30</f>
        <v>24.280991735537185</v>
      </c>
    </row>
    <row r="35" spans="2:8" ht="18">
      <c r="B35" s="22" t="s">
        <v>44</v>
      </c>
      <c r="C35" s="22"/>
      <c r="D35" s="22"/>
      <c r="E35" s="22"/>
      <c r="F35" s="22"/>
      <c r="G35" s="22"/>
    </row>
    <row r="36" spans="2:8" ht="18">
      <c r="B36" s="22" t="s">
        <v>47</v>
      </c>
      <c r="C36" s="22"/>
      <c r="D36" s="22"/>
      <c r="E36" s="22"/>
      <c r="F36" s="22"/>
      <c r="G36" s="22"/>
    </row>
    <row r="37" spans="2:8" ht="18">
      <c r="B37" s="22" t="s">
        <v>45</v>
      </c>
      <c r="C37" s="22"/>
      <c r="D37" s="22"/>
      <c r="E37" s="22"/>
      <c r="F37" s="22"/>
      <c r="G37" s="22"/>
    </row>
    <row r="38" spans="2:8" ht="18">
      <c r="B38" s="22" t="s">
        <v>46</v>
      </c>
      <c r="C38" s="22"/>
      <c r="D38" s="22"/>
      <c r="E38" s="22"/>
      <c r="F38" s="22"/>
      <c r="G38" s="22"/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1"/>
  <sheetViews>
    <sheetView workbookViewId="0">
      <selection activeCell="E4" sqref="E4"/>
    </sheetView>
  </sheetViews>
  <sheetFormatPr defaultRowHeight="14.4"/>
  <cols>
    <col min="2" max="2" width="10.6640625" customWidth="1"/>
    <col min="6" max="6" width="11" customWidth="1"/>
    <col min="7" max="7" width="12" customWidth="1"/>
    <col min="8" max="8" width="9.88671875" customWidth="1"/>
  </cols>
  <sheetData>
    <row r="1" spans="1:12" ht="21">
      <c r="A1" s="31" t="s">
        <v>22</v>
      </c>
    </row>
    <row r="2" spans="1:12" s="21" customFormat="1" ht="18">
      <c r="A2" s="3" t="s">
        <v>42</v>
      </c>
    </row>
    <row r="4" spans="1:12" ht="15.6">
      <c r="A4" s="6" t="s">
        <v>43</v>
      </c>
      <c r="B4" s="1">
        <v>0.1</v>
      </c>
      <c r="C4" t="s">
        <v>37</v>
      </c>
      <c r="D4" s="1"/>
    </row>
    <row r="6" spans="1:12">
      <c r="B6" s="27" t="s">
        <v>5</v>
      </c>
      <c r="C6" s="24">
        <v>1</v>
      </c>
      <c r="D6" s="24">
        <v>2</v>
      </c>
      <c r="E6" s="24">
        <v>3</v>
      </c>
      <c r="F6" s="24">
        <v>4</v>
      </c>
      <c r="G6" s="24">
        <v>5</v>
      </c>
      <c r="H6" s="24">
        <v>6</v>
      </c>
      <c r="I6" s="24">
        <v>7</v>
      </c>
      <c r="J6" s="24">
        <v>8</v>
      </c>
      <c r="K6" s="24">
        <v>9</v>
      </c>
      <c r="L6" s="25">
        <v>10</v>
      </c>
    </row>
    <row r="7" spans="1:12">
      <c r="B7" s="8" t="s">
        <v>6</v>
      </c>
      <c r="C7" s="7">
        <v>-5</v>
      </c>
      <c r="D7" s="7">
        <v>-10</v>
      </c>
      <c r="E7" s="7">
        <v>-15</v>
      </c>
      <c r="F7" s="7">
        <v>-22</v>
      </c>
      <c r="G7" s="7">
        <v>15</v>
      </c>
      <c r="H7" s="7">
        <v>40</v>
      </c>
      <c r="I7" s="7">
        <v>35</v>
      </c>
      <c r="J7" s="7">
        <v>30</v>
      </c>
      <c r="K7" s="7">
        <v>25</v>
      </c>
      <c r="L7" s="26">
        <v>15</v>
      </c>
    </row>
    <row r="9" spans="1:12">
      <c r="B9" s="4"/>
      <c r="C9" s="5"/>
    </row>
    <row r="11" spans="1:12" ht="15.6">
      <c r="A11" s="6" t="s">
        <v>7</v>
      </c>
    </row>
    <row r="12" spans="1:12" ht="15.6">
      <c r="A12" s="6"/>
    </row>
    <row r="13" spans="1:12" ht="15.6">
      <c r="A13" s="6"/>
    </row>
    <row r="14" spans="1:12" ht="15.6">
      <c r="A14" s="6"/>
    </row>
    <row r="15" spans="1:12">
      <c r="B15" s="27" t="s">
        <v>5</v>
      </c>
      <c r="C15" s="24">
        <v>1</v>
      </c>
      <c r="D15" s="25">
        <v>2</v>
      </c>
    </row>
    <row r="16" spans="1:12">
      <c r="B16" s="8" t="s">
        <v>6</v>
      </c>
      <c r="C16" s="7">
        <v>-5</v>
      </c>
      <c r="D16" s="26">
        <v>-10</v>
      </c>
    </row>
    <row r="18" spans="1:6">
      <c r="B18" s="28" t="s">
        <v>2</v>
      </c>
      <c r="C18" s="29">
        <f>NPV(D4,C16:D16)</f>
        <v>-15</v>
      </c>
    </row>
    <row r="20" spans="1:6" ht="15.6">
      <c r="A20" s="6" t="s">
        <v>9</v>
      </c>
    </row>
    <row r="21" spans="1:6" ht="15.6">
      <c r="A21" s="6"/>
    </row>
    <row r="22" spans="1:6" ht="15.6">
      <c r="A22" s="6"/>
    </row>
    <row r="24" spans="1:6">
      <c r="B24" s="27" t="s">
        <v>5</v>
      </c>
      <c r="C24" s="24">
        <v>1</v>
      </c>
      <c r="D24" s="24">
        <v>2</v>
      </c>
      <c r="E24" s="24">
        <v>3</v>
      </c>
      <c r="F24" s="25">
        <v>4</v>
      </c>
    </row>
    <row r="25" spans="1:6">
      <c r="B25" s="8" t="s">
        <v>6</v>
      </c>
      <c r="C25" s="7">
        <v>-5</v>
      </c>
      <c r="D25" s="7">
        <v>-10</v>
      </c>
      <c r="E25" s="7">
        <v>-15</v>
      </c>
      <c r="F25" s="26">
        <v>-22</v>
      </c>
    </row>
    <row r="27" spans="1:6">
      <c r="B27" s="28" t="s">
        <v>2</v>
      </c>
      <c r="C27" s="29">
        <f>NPV(B4,C25:F25)</f>
        <v>-39.105935386927108</v>
      </c>
    </row>
    <row r="30" spans="1:6" ht="15.6">
      <c r="A30" s="6" t="s">
        <v>40</v>
      </c>
    </row>
    <row r="31" spans="1:6" ht="15.6">
      <c r="A31" s="6"/>
    </row>
    <row r="32" spans="1:6" ht="15.6">
      <c r="A32" s="6"/>
    </row>
    <row r="34" spans="1:12">
      <c r="B34" s="27" t="s">
        <v>5</v>
      </c>
      <c r="C34" s="24">
        <v>1</v>
      </c>
      <c r="D34" s="24">
        <v>2</v>
      </c>
      <c r="E34" s="24">
        <v>3</v>
      </c>
      <c r="F34" s="24">
        <v>4</v>
      </c>
      <c r="G34" s="24">
        <v>5</v>
      </c>
      <c r="H34" s="24">
        <v>6</v>
      </c>
      <c r="I34" s="24">
        <v>7</v>
      </c>
      <c r="J34" s="24">
        <v>8</v>
      </c>
      <c r="K34" s="24">
        <v>9</v>
      </c>
      <c r="L34" s="25">
        <v>10</v>
      </c>
    </row>
    <row r="35" spans="1:12">
      <c r="B35" s="8" t="s">
        <v>6</v>
      </c>
      <c r="C35" s="7">
        <f>C7</f>
        <v>-5</v>
      </c>
      <c r="D35" s="7">
        <f>D7</f>
        <v>-10</v>
      </c>
      <c r="E35" s="7">
        <f t="shared" ref="E35:L35" si="0">E7</f>
        <v>-15</v>
      </c>
      <c r="F35" s="7">
        <f t="shared" si="0"/>
        <v>-22</v>
      </c>
      <c r="G35" s="7">
        <f t="shared" si="0"/>
        <v>15</v>
      </c>
      <c r="H35" s="7">
        <f t="shared" si="0"/>
        <v>40</v>
      </c>
      <c r="I35" s="7">
        <f t="shared" si="0"/>
        <v>35</v>
      </c>
      <c r="J35" s="7">
        <f t="shared" si="0"/>
        <v>30</v>
      </c>
      <c r="K35" s="7">
        <f t="shared" si="0"/>
        <v>25</v>
      </c>
      <c r="L35" s="26">
        <f t="shared" si="0"/>
        <v>15</v>
      </c>
    </row>
    <row r="37" spans="1:12">
      <c r="B37" s="28" t="s">
        <v>2</v>
      </c>
      <c r="C37" s="29">
        <f>NPV(B4,C35:L35)</f>
        <v>41.128187006233098</v>
      </c>
    </row>
    <row r="39" spans="1:12" ht="15.6">
      <c r="A39" s="6" t="s">
        <v>8</v>
      </c>
    </row>
    <row r="40" spans="1:12" ht="15.6">
      <c r="G40" s="2" t="s">
        <v>26</v>
      </c>
    </row>
    <row r="41" spans="1:12" ht="18">
      <c r="B41" s="9"/>
      <c r="C41" s="10" t="s">
        <v>3</v>
      </c>
      <c r="D41" s="10" t="s">
        <v>4</v>
      </c>
      <c r="E41" s="63" t="s">
        <v>2</v>
      </c>
      <c r="F41" s="63" t="s">
        <v>12</v>
      </c>
      <c r="G41" s="10" t="s">
        <v>2</v>
      </c>
      <c r="H41" s="32"/>
    </row>
    <row r="42" spans="1:12" ht="18">
      <c r="B42" s="11"/>
      <c r="C42" s="12"/>
      <c r="D42" s="12"/>
      <c r="E42" s="64"/>
      <c r="F42" s="64" t="s">
        <v>13</v>
      </c>
      <c r="G42" s="12" t="s">
        <v>15</v>
      </c>
    </row>
    <row r="43" spans="1:12" ht="18">
      <c r="B43" s="9" t="s">
        <v>10</v>
      </c>
      <c r="C43" s="13">
        <v>0.6</v>
      </c>
      <c r="D43" s="13">
        <v>0.4</v>
      </c>
      <c r="E43" s="65">
        <f>C18</f>
        <v>-15</v>
      </c>
      <c r="F43" s="66">
        <f>D43</f>
        <v>0.4</v>
      </c>
      <c r="G43" s="14">
        <f>E43*F43</f>
        <v>-6</v>
      </c>
    </row>
    <row r="44" spans="1:12" ht="18">
      <c r="B44" s="15" t="s">
        <v>0</v>
      </c>
      <c r="C44" s="13">
        <v>0.7</v>
      </c>
      <c r="D44" s="13">
        <v>0.3</v>
      </c>
      <c r="E44" s="65">
        <f>C27</f>
        <v>-39.105935386927108</v>
      </c>
      <c r="F44" s="66">
        <f>C43*D44</f>
        <v>0.18</v>
      </c>
      <c r="G44" s="14">
        <f t="shared" ref="G44:G45" si="1">E44*F44</f>
        <v>-7.0390683696468788</v>
      </c>
    </row>
    <row r="45" spans="1:12" ht="18">
      <c r="B45" s="11" t="s">
        <v>11</v>
      </c>
      <c r="C45" s="16">
        <v>1</v>
      </c>
      <c r="D45" s="16">
        <v>0</v>
      </c>
      <c r="E45" s="67">
        <f>C37</f>
        <v>41.128187006233098</v>
      </c>
      <c r="F45" s="68">
        <f>C43*C44*C45</f>
        <v>0.42</v>
      </c>
      <c r="G45" s="17">
        <f t="shared" si="1"/>
        <v>17.273838542617902</v>
      </c>
    </row>
    <row r="46" spans="1:12" ht="23.4">
      <c r="B46" s="11" t="s">
        <v>14</v>
      </c>
      <c r="C46" s="18"/>
      <c r="D46" s="18"/>
      <c r="E46" s="18"/>
      <c r="F46" s="19">
        <f>SUM(F43:F45)</f>
        <v>1</v>
      </c>
      <c r="G46" s="23">
        <f>SUM(G43:G45)</f>
        <v>4.2347701729710234</v>
      </c>
    </row>
    <row r="48" spans="1:12" ht="18">
      <c r="B48" s="20" t="s">
        <v>23</v>
      </c>
    </row>
    <row r="49" spans="1:12" ht="18">
      <c r="B49" s="20" t="s">
        <v>24</v>
      </c>
    </row>
    <row r="50" spans="1:12" ht="18">
      <c r="B50" s="20" t="s">
        <v>25</v>
      </c>
    </row>
    <row r="52" spans="1:12" ht="18">
      <c r="A52" s="22" t="s">
        <v>16</v>
      </c>
    </row>
    <row r="53" spans="1:12" ht="18">
      <c r="A53" s="22" t="s">
        <v>17</v>
      </c>
    </row>
    <row r="55" spans="1:12" ht="15.6">
      <c r="A55" s="6" t="s">
        <v>18</v>
      </c>
    </row>
    <row r="57" spans="1:12" ht="15.6">
      <c r="A57" s="2" t="s">
        <v>41</v>
      </c>
    </row>
    <row r="59" spans="1:12" ht="15.6">
      <c r="B59" s="2" t="s">
        <v>20</v>
      </c>
      <c r="C59" s="2"/>
      <c r="D59" s="2"/>
      <c r="E59" s="2"/>
      <c r="F59" s="2"/>
      <c r="G59" s="2"/>
      <c r="H59" s="2"/>
      <c r="I59" s="2"/>
      <c r="J59" s="2"/>
      <c r="K59" s="2"/>
      <c r="L59" s="30"/>
    </row>
    <row r="60" spans="1:12" ht="15.6">
      <c r="B60" s="2" t="s">
        <v>19</v>
      </c>
      <c r="C60" s="2"/>
      <c r="D60" s="2"/>
      <c r="E60" s="2"/>
      <c r="F60" s="2"/>
      <c r="G60" s="2"/>
      <c r="H60" s="2"/>
      <c r="I60" s="2"/>
      <c r="J60" s="2"/>
      <c r="K60" s="2"/>
      <c r="L60" s="30"/>
    </row>
    <row r="61" spans="1:12" ht="15.6">
      <c r="B61" s="2" t="s">
        <v>21</v>
      </c>
      <c r="C61" s="2"/>
      <c r="D61" s="2"/>
      <c r="E61" s="2"/>
      <c r="F61" s="2"/>
      <c r="G61" s="2"/>
      <c r="H61" s="2"/>
      <c r="I61" s="2"/>
      <c r="J61" s="2"/>
      <c r="K61" s="2"/>
      <c r="L61" s="30"/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J13"/>
  <sheetViews>
    <sheetView workbookViewId="0">
      <selection activeCell="C16" sqref="C16"/>
    </sheetView>
  </sheetViews>
  <sheetFormatPr defaultRowHeight="14.4"/>
  <cols>
    <col min="1" max="1" width="14.5546875" customWidth="1"/>
    <col min="2" max="2" width="5.44140625" customWidth="1"/>
    <col min="3" max="3" width="12.109375" customWidth="1"/>
    <col min="8" max="8" width="18.6640625" customWidth="1"/>
    <col min="10" max="10" width="5.6640625" customWidth="1"/>
  </cols>
  <sheetData>
    <row r="2" spans="2:10">
      <c r="B2" s="54"/>
      <c r="C2" s="54"/>
      <c r="D2" s="54"/>
      <c r="E2" s="54"/>
      <c r="F2" s="54"/>
      <c r="G2" s="54"/>
      <c r="H2" s="54"/>
      <c r="I2" s="54"/>
      <c r="J2" s="54"/>
    </row>
    <row r="3" spans="2:10" s="2" customFormat="1" ht="15.6">
      <c r="B3" s="62"/>
      <c r="C3" s="62"/>
      <c r="D3" s="62"/>
      <c r="E3" s="62"/>
      <c r="F3" s="62"/>
      <c r="G3" s="62"/>
      <c r="H3" s="62"/>
      <c r="I3" s="62"/>
      <c r="J3" s="62"/>
    </row>
    <row r="4" spans="2:10" ht="21">
      <c r="B4" s="20"/>
      <c r="C4" s="57"/>
      <c r="D4" s="55"/>
      <c r="E4" s="58"/>
      <c r="F4" s="55"/>
      <c r="G4" s="55"/>
      <c r="H4" s="55"/>
      <c r="I4" s="55"/>
      <c r="J4" s="54"/>
    </row>
    <row r="5" spans="2:10" ht="21">
      <c r="B5" s="20"/>
      <c r="C5" s="55"/>
      <c r="D5" s="55"/>
      <c r="E5" s="55"/>
      <c r="F5" s="55"/>
      <c r="G5" s="55"/>
      <c r="H5" s="55"/>
      <c r="I5" s="55"/>
      <c r="J5" s="54"/>
    </row>
    <row r="6" spans="2:10" ht="21">
      <c r="B6" s="54"/>
      <c r="C6" s="59"/>
      <c r="D6" s="55"/>
      <c r="E6" s="55"/>
      <c r="F6" s="55"/>
      <c r="G6" s="55"/>
      <c r="H6" s="55"/>
      <c r="I6" s="55"/>
      <c r="J6" s="54"/>
    </row>
    <row r="7" spans="2:10" ht="21">
      <c r="B7" s="20"/>
      <c r="C7" s="55"/>
      <c r="D7" s="55"/>
      <c r="E7" s="55"/>
      <c r="F7" s="55"/>
      <c r="G7" s="55"/>
      <c r="H7" s="55"/>
      <c r="I7" s="55"/>
      <c r="J7" s="54"/>
    </row>
    <row r="8" spans="2:10" ht="21">
      <c r="B8" s="20"/>
      <c r="C8" s="55"/>
      <c r="D8" s="56"/>
      <c r="E8" s="56"/>
      <c r="F8" s="56"/>
      <c r="G8" s="55"/>
      <c r="H8" s="55"/>
      <c r="I8" s="60"/>
      <c r="J8" s="54"/>
    </row>
    <row r="9" spans="2:10" ht="21">
      <c r="B9" s="20"/>
      <c r="C9" s="55"/>
      <c r="D9" s="56"/>
      <c r="E9" s="56"/>
      <c r="F9" s="56"/>
      <c r="G9" s="55"/>
      <c r="H9" s="55"/>
      <c r="I9" s="57"/>
      <c r="J9" s="54"/>
    </row>
    <row r="10" spans="2:10" ht="21">
      <c r="B10" s="20"/>
      <c r="C10" s="55"/>
      <c r="D10" s="57"/>
      <c r="E10" s="57"/>
      <c r="F10" s="57"/>
      <c r="G10" s="55"/>
      <c r="H10" s="55"/>
      <c r="I10" s="55"/>
      <c r="J10" s="54"/>
    </row>
    <row r="11" spans="2:10" ht="21">
      <c r="B11" s="20"/>
      <c r="C11" s="55"/>
      <c r="D11" s="55"/>
      <c r="E11" s="55"/>
      <c r="F11" s="55"/>
      <c r="G11" s="55"/>
      <c r="H11" s="55"/>
      <c r="I11" s="61"/>
      <c r="J11" s="54"/>
    </row>
    <row r="12" spans="2:10" s="2" customFormat="1" ht="15.6">
      <c r="B12" s="62"/>
      <c r="C12" s="62"/>
      <c r="D12" s="62"/>
      <c r="E12" s="62"/>
      <c r="F12" s="62"/>
      <c r="G12" s="62"/>
      <c r="H12" s="62"/>
      <c r="I12" s="62"/>
      <c r="J12" s="62"/>
    </row>
    <row r="13" spans="2:10">
      <c r="B13" s="54"/>
      <c r="C13" s="54"/>
      <c r="D13" s="54"/>
      <c r="E13" s="54"/>
      <c r="F13" s="54"/>
      <c r="G13" s="54"/>
      <c r="H13" s="54"/>
      <c r="I13" s="54"/>
      <c r="J13" s="5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Figur 7.5</vt:lpstr>
      <vt:lpstr>Forsknings projekt</vt:lpstr>
      <vt:lpstr>Ark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HP_Administrator</dc:creator>
  <cp:lastModifiedBy>Lynggaard</cp:lastModifiedBy>
  <dcterms:created xsi:type="dcterms:W3CDTF">2012-02-01T09:23:12Z</dcterms:created>
  <dcterms:modified xsi:type="dcterms:W3CDTF">2013-10-17T15:55:55Z</dcterms:modified>
</cp:coreProperties>
</file>