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.acc\Documents\Bøger\Opgavesamling til Virksomhedens Økonomistyring\VØSO - 4 udgave 2022 - 2023\VØSO - kapitel 7\"/>
    </mc:Choice>
  </mc:AlternateContent>
  <xr:revisionPtr revIDLastSave="0" documentId="13_ncr:1_{DD12E9BD-46D7-4211-A8FF-AB7EA9D2FFB5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Bilag 1" sheetId="1" r:id="rId1"/>
    <sheet name="Løsning opg 7.1.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" i="2" l="1"/>
  <c r="A8" i="2"/>
  <c r="A23" i="2"/>
  <c r="A22" i="2"/>
  <c r="A15" i="2"/>
  <c r="A21" i="2"/>
  <c r="A20" i="2"/>
  <c r="A19" i="2"/>
  <c r="A18" i="2"/>
  <c r="A14" i="2"/>
  <c r="A12" i="2"/>
  <c r="A11" i="2"/>
  <c r="D10" i="1"/>
  <c r="D46" i="1"/>
  <c r="D17" i="1"/>
  <c r="D40" i="1"/>
  <c r="D32" i="1"/>
  <c r="D30" i="1"/>
  <c r="D27" i="1"/>
  <c r="D25" i="1"/>
  <c r="D24" i="1"/>
  <c r="D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tc={0B22716A-2458-417A-92A7-49E880EE6C3F}</author>
  </authors>
  <commentList>
    <comment ref="A11" authorId="0" shapeId="0" xr:uid="{0B22716A-2458-417A-92A7-49E880EE6C3F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Kan man fordele salgsfragten ud fra salgets størrelse?</t>
      </text>
    </comment>
  </commentList>
</comments>
</file>

<file path=xl/sharedStrings.xml><?xml version="1.0" encoding="utf-8"?>
<sst xmlns="http://schemas.openxmlformats.org/spreadsheetml/2006/main" count="72" uniqueCount="55">
  <si>
    <t>Løn til ledelse</t>
  </si>
  <si>
    <t>Andre personaleomkostninger</t>
  </si>
  <si>
    <t>Reklame</t>
  </si>
  <si>
    <t>Salgsomkostninger</t>
  </si>
  <si>
    <t>Ejendomsdrift</t>
  </si>
  <si>
    <t>Bildrift</t>
  </si>
  <si>
    <t>Værksted</t>
  </si>
  <si>
    <t>Afskrivninger</t>
  </si>
  <si>
    <t xml:space="preserve">I alt </t>
  </si>
  <si>
    <t>Sjælland</t>
  </si>
  <si>
    <t>Hovedstaden</t>
  </si>
  <si>
    <t>Nordjylland</t>
  </si>
  <si>
    <t>Midtjylland</t>
  </si>
  <si>
    <t>Syddanmark</t>
  </si>
  <si>
    <t>Forbrug og vedligeholdelse</t>
  </si>
  <si>
    <t>Sportssektoren</t>
  </si>
  <si>
    <t>Noter</t>
  </si>
  <si>
    <t>DG</t>
  </si>
  <si>
    <t>Store virksomheder</t>
  </si>
  <si>
    <t>Materialer</t>
  </si>
  <si>
    <t>Dækningsbidrag (1)</t>
  </si>
  <si>
    <t xml:space="preserve">Dækningsbidrag </t>
  </si>
  <si>
    <t>Markedsføringsbidrag</t>
  </si>
  <si>
    <t>Indtjeningsbidrag</t>
  </si>
  <si>
    <t>Bilafskrivninger</t>
  </si>
  <si>
    <t>Ejendomsafskrivninger</t>
  </si>
  <si>
    <t>Total</t>
  </si>
  <si>
    <t>Virksomhedens økonomistyring</t>
  </si>
  <si>
    <t>I alt</t>
  </si>
  <si>
    <t>Andel i %</t>
  </si>
  <si>
    <t>Resultatopgørelse for 4. kvartal 2022</t>
  </si>
  <si>
    <t>(tkr.)</t>
  </si>
  <si>
    <t>(%)</t>
  </si>
  <si>
    <t>Salgsfragt</t>
  </si>
  <si>
    <t>Materialer inkl. købsfragt</t>
  </si>
  <si>
    <t>Øvrige administration</t>
  </si>
  <si>
    <t>Løn til grafikere</t>
  </si>
  <si>
    <t>Salgsprovision</t>
  </si>
  <si>
    <t>Resultat</t>
  </si>
  <si>
    <t>Diesel</t>
  </si>
  <si>
    <t>Store erhvervskunder</t>
  </si>
  <si>
    <t>Sportssponsorer</t>
  </si>
  <si>
    <t>Mindre/mellemstore virksomheder</t>
  </si>
  <si>
    <t>Løn til øvrige ansatte</t>
  </si>
  <si>
    <t>DG er beregnet ved: (nettosalg - materialeforbrug) / nettosalg</t>
  </si>
  <si>
    <t>Mindre/mellemstore erhvervskunder</t>
  </si>
  <si>
    <t>Bilag 1: Resultatopgørelse for 4.kvartal 2022</t>
  </si>
  <si>
    <t>Light-up A/S</t>
  </si>
  <si>
    <t>Konti</t>
  </si>
  <si>
    <t>(beløb i 1.000 kr.)</t>
  </si>
  <si>
    <t>Varesalg netto</t>
  </si>
  <si>
    <t>8 biler:</t>
  </si>
  <si>
    <t>Nettosalg fordelt på geografiske regioner</t>
  </si>
  <si>
    <t>Nettosalg fordelt pr. kundegruppe</t>
  </si>
  <si>
    <t>Vejledende løsningskitse til opgave 7.1.1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</si>
</sst>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_ ;_ * \-#,##0_ ;_ * &quot;-&quot;??_ ;_ @_ "/>
    <numFmt numFmtId="166" formatCode="0.0000"/>
    <numFmt numFmtId="167" formatCode="0.0%"/>
    <numFmt numFmtId="168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rgb="FF00693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.5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2"/>
      <color theme="1"/>
      <name val="Calibri"/>
      <family val="2"/>
    </font>
    <font>
      <b/>
      <sz val="12"/>
      <color rgb="FFC00000"/>
      <name val="Calibri"/>
      <family val="2"/>
      <scheme val="minor"/>
    </font>
    <font>
      <b/>
      <i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5F0EA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rgb="FF006932"/>
      </top>
      <bottom/>
      <diagonal/>
    </border>
    <border>
      <left style="medium">
        <color rgb="FF006932"/>
      </left>
      <right/>
      <top style="medium">
        <color rgb="FF006932"/>
      </top>
      <bottom/>
      <diagonal/>
    </border>
    <border>
      <left style="thin">
        <color rgb="FF006932"/>
      </left>
      <right style="medium">
        <color rgb="FF006932"/>
      </right>
      <top style="medium">
        <color rgb="FF006932"/>
      </top>
      <bottom/>
      <diagonal/>
    </border>
    <border>
      <left style="medium">
        <color rgb="FF006932"/>
      </left>
      <right/>
      <top/>
      <bottom/>
      <diagonal/>
    </border>
    <border>
      <left style="medium">
        <color rgb="FF006932"/>
      </left>
      <right/>
      <top/>
      <bottom style="medium">
        <color rgb="FF006932"/>
      </bottom>
      <diagonal/>
    </border>
    <border>
      <left style="medium">
        <color rgb="FF006932"/>
      </left>
      <right/>
      <top style="medium">
        <color rgb="FF006932"/>
      </top>
      <bottom style="thin">
        <color rgb="FF006932"/>
      </bottom>
      <diagonal/>
    </border>
    <border>
      <left/>
      <right/>
      <top style="medium">
        <color rgb="FF006932"/>
      </top>
      <bottom style="thin">
        <color rgb="FF006932"/>
      </bottom>
      <diagonal/>
    </border>
    <border>
      <left/>
      <right style="thin">
        <color rgb="FF006932"/>
      </right>
      <top style="medium">
        <color rgb="FF006932"/>
      </top>
      <bottom style="thin">
        <color rgb="FF006932"/>
      </bottom>
      <diagonal/>
    </border>
    <border>
      <left style="thin">
        <color rgb="FF006932"/>
      </left>
      <right style="medium">
        <color rgb="FF006932"/>
      </right>
      <top style="medium">
        <color rgb="FF006932"/>
      </top>
      <bottom style="thin">
        <color rgb="FF006932"/>
      </bottom>
      <diagonal/>
    </border>
    <border>
      <left style="thin">
        <color rgb="FF006932"/>
      </left>
      <right style="medium">
        <color rgb="FF006932"/>
      </right>
      <top/>
      <bottom/>
      <diagonal/>
    </border>
    <border>
      <left style="medium">
        <color rgb="FF006932"/>
      </left>
      <right/>
      <top style="thin">
        <color rgb="FF006932"/>
      </top>
      <bottom style="medium">
        <color rgb="FF006932"/>
      </bottom>
      <diagonal/>
    </border>
    <border>
      <left/>
      <right/>
      <top style="thin">
        <color rgb="FF006932"/>
      </top>
      <bottom style="medium">
        <color rgb="FF006932"/>
      </bottom>
      <diagonal/>
    </border>
    <border>
      <left style="thin">
        <color rgb="FF006932"/>
      </left>
      <right style="medium">
        <color rgb="FF006932"/>
      </right>
      <top style="thin">
        <color rgb="FF006932"/>
      </top>
      <bottom style="medium">
        <color rgb="FF006932"/>
      </bottom>
      <diagonal/>
    </border>
    <border>
      <left style="medium">
        <color rgb="FF006932"/>
      </left>
      <right/>
      <top style="thin">
        <color rgb="FF006932"/>
      </top>
      <bottom/>
      <diagonal/>
    </border>
    <border>
      <left/>
      <right/>
      <top style="thin">
        <color rgb="FF006932"/>
      </top>
      <bottom/>
      <diagonal/>
    </border>
    <border>
      <left/>
      <right style="thin">
        <color rgb="FF006932"/>
      </right>
      <top style="thin">
        <color rgb="FF006932"/>
      </top>
      <bottom/>
      <diagonal/>
    </border>
    <border>
      <left/>
      <right style="medium">
        <color rgb="FF006932"/>
      </right>
      <top/>
      <bottom/>
      <diagonal/>
    </border>
    <border>
      <left style="thin">
        <color rgb="FF006932"/>
      </left>
      <right style="medium">
        <color rgb="FF006932"/>
      </right>
      <top style="thin">
        <color rgb="FF006932"/>
      </top>
      <bottom/>
      <diagonal/>
    </border>
    <border>
      <left style="thin">
        <color rgb="FF006932"/>
      </left>
      <right style="thin">
        <color rgb="FF006932"/>
      </right>
      <top/>
      <bottom/>
      <diagonal/>
    </border>
    <border>
      <left style="thin">
        <color rgb="FF006932"/>
      </left>
      <right style="thin">
        <color rgb="FF006932"/>
      </right>
      <top style="thin">
        <color rgb="FF006932"/>
      </top>
      <bottom style="medium">
        <color rgb="FF006932"/>
      </bottom>
      <diagonal/>
    </border>
    <border>
      <left/>
      <right style="medium">
        <color rgb="FF006932"/>
      </right>
      <top/>
      <bottom style="medium">
        <color rgb="FF006932"/>
      </bottom>
      <diagonal/>
    </border>
    <border>
      <left style="thin">
        <color rgb="FF006932"/>
      </left>
      <right/>
      <top style="medium">
        <color rgb="FF006932"/>
      </top>
      <bottom style="thin">
        <color rgb="FF006932"/>
      </bottom>
      <diagonal/>
    </border>
    <border>
      <left/>
      <right style="medium">
        <color rgb="FF006932"/>
      </right>
      <top style="medium">
        <color rgb="FF006932"/>
      </top>
      <bottom style="thin">
        <color rgb="FF006932"/>
      </bottom>
      <diagonal/>
    </border>
    <border>
      <left style="medium">
        <color rgb="FF006932"/>
      </left>
      <right/>
      <top/>
      <bottom style="thin">
        <color rgb="FF006932"/>
      </bottom>
      <diagonal/>
    </border>
    <border>
      <left/>
      <right style="medium">
        <color rgb="FF006932"/>
      </right>
      <top/>
      <bottom style="thin">
        <color rgb="FF006932"/>
      </bottom>
      <diagonal/>
    </border>
    <border>
      <left/>
      <right style="medium">
        <color rgb="FF006932"/>
      </right>
      <top style="thin">
        <color rgb="FF006932"/>
      </top>
      <bottom style="thin">
        <color rgb="FF006932"/>
      </bottom>
      <diagonal/>
    </border>
    <border>
      <left style="thin">
        <color rgb="FF006932"/>
      </left>
      <right/>
      <top style="thin">
        <color rgb="FF006932"/>
      </top>
      <bottom style="thin">
        <color rgb="FF006932"/>
      </bottom>
      <diagonal/>
    </border>
    <border>
      <left style="thin">
        <color rgb="FF006932"/>
      </left>
      <right/>
      <top/>
      <bottom/>
      <diagonal/>
    </border>
    <border>
      <left style="thin">
        <color rgb="FF006932"/>
      </left>
      <right/>
      <top/>
      <bottom style="thin">
        <color rgb="FF006932"/>
      </bottom>
      <diagonal/>
    </border>
    <border>
      <left style="thin">
        <color rgb="FF006932"/>
      </left>
      <right/>
      <top/>
      <bottom style="medium">
        <color rgb="FF006932"/>
      </bottom>
      <diagonal/>
    </border>
    <border>
      <left/>
      <right style="thin">
        <color rgb="FF006932"/>
      </right>
      <top/>
      <bottom/>
      <diagonal/>
    </border>
    <border>
      <left/>
      <right style="thin">
        <color rgb="FF006932"/>
      </right>
      <top/>
      <bottom style="thin">
        <color rgb="FF006932"/>
      </bottom>
      <diagonal/>
    </border>
    <border>
      <left/>
      <right style="thin">
        <color rgb="FF006932"/>
      </right>
      <top style="thin">
        <color rgb="FF006932"/>
      </top>
      <bottom style="thin">
        <color rgb="FF006932"/>
      </bottom>
      <diagonal/>
    </border>
    <border>
      <left/>
      <right style="thin">
        <color rgb="FF006932"/>
      </right>
      <top/>
      <bottom style="medium">
        <color rgb="FF006932"/>
      </bottom>
      <diagonal/>
    </border>
    <border>
      <left style="medium">
        <color rgb="FF006932"/>
      </left>
      <right/>
      <top style="thin">
        <color rgb="FF006932"/>
      </top>
      <bottom style="thin">
        <color rgb="FF006932"/>
      </bottom>
      <diagonal/>
    </border>
    <border>
      <left style="thin">
        <color rgb="FF006932"/>
      </left>
      <right style="thin">
        <color rgb="FF006932"/>
      </right>
      <top style="medium">
        <color rgb="FF006932"/>
      </top>
      <bottom/>
      <diagonal/>
    </border>
    <border>
      <left style="thin">
        <color rgb="FF006932"/>
      </left>
      <right style="thin">
        <color rgb="FF006932"/>
      </right>
      <top style="thin">
        <color rgb="FF006932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4" fillId="2" borderId="0" xfId="0" applyFont="1" applyFill="1"/>
    <xf numFmtId="164" fontId="2" fillId="0" borderId="0" xfId="1" applyFont="1"/>
    <xf numFmtId="165" fontId="2" fillId="0" borderId="0" xfId="1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10" fillId="0" borderId="0" xfId="0" applyFont="1"/>
    <xf numFmtId="9" fontId="6" fillId="0" borderId="0" xfId="0" applyNumberFormat="1" applyFont="1"/>
    <xf numFmtId="2" fontId="2" fillId="0" borderId="0" xfId="0" applyNumberFormat="1" applyFont="1"/>
    <xf numFmtId="166" fontId="2" fillId="0" borderId="0" xfId="0" applyNumberFormat="1" applyFont="1"/>
    <xf numFmtId="165" fontId="2" fillId="0" borderId="0" xfId="0" applyNumberFormat="1" applyFont="1"/>
    <xf numFmtId="0" fontId="11" fillId="0" borderId="0" xfId="0" applyFont="1"/>
    <xf numFmtId="0" fontId="12" fillId="0" borderId="0" xfId="0" applyFont="1"/>
    <xf numFmtId="0" fontId="5" fillId="0" borderId="4" xfId="0" applyFont="1" applyBorder="1"/>
    <xf numFmtId="49" fontId="13" fillId="3" borderId="9" xfId="0" applyNumberFormat="1" applyFont="1" applyFill="1" applyBorder="1" applyAlignment="1">
      <alignment horizontal="center" wrapText="1"/>
    </xf>
    <xf numFmtId="168" fontId="5" fillId="0" borderId="10" xfId="1" applyNumberFormat="1" applyFont="1" applyFill="1" applyBorder="1"/>
    <xf numFmtId="0" fontId="12" fillId="0" borderId="11" xfId="0" applyFont="1" applyBorder="1"/>
    <xf numFmtId="0" fontId="12" fillId="0" borderId="12" xfId="0" applyFont="1" applyBorder="1"/>
    <xf numFmtId="168" fontId="5" fillId="0" borderId="13" xfId="1" applyNumberFormat="1" applyFont="1" applyFill="1" applyBorder="1"/>
    <xf numFmtId="0" fontId="13" fillId="3" borderId="3" xfId="0" applyFont="1" applyFill="1" applyBorder="1" applyAlignment="1">
      <alignment horizontal="center" wrapText="1"/>
    </xf>
    <xf numFmtId="0" fontId="5" fillId="0" borderId="15" xfId="0" applyFont="1" applyBorder="1"/>
    <xf numFmtId="0" fontId="5" fillId="0" borderId="18" xfId="0" applyFont="1" applyBorder="1"/>
    <xf numFmtId="0" fontId="5" fillId="0" borderId="14" xfId="0" applyFont="1" applyBorder="1"/>
    <xf numFmtId="0" fontId="5" fillId="0" borderId="11" xfId="0" applyFont="1" applyBorder="1"/>
    <xf numFmtId="0" fontId="5" fillId="0" borderId="12" xfId="0" applyFont="1" applyBorder="1"/>
    <xf numFmtId="0" fontId="12" fillId="0" borderId="4" xfId="0" applyFont="1" applyBorder="1"/>
    <xf numFmtId="0" fontId="2" fillId="0" borderId="12" xfId="0" applyFont="1" applyBorder="1"/>
    <xf numFmtId="0" fontId="12" fillId="0" borderId="13" xfId="0" applyFont="1" applyBorder="1"/>
    <xf numFmtId="9" fontId="12" fillId="0" borderId="19" xfId="0" applyNumberFormat="1" applyFont="1" applyBorder="1" applyAlignment="1">
      <alignment horizontal="center" vertical="center"/>
    </xf>
    <xf numFmtId="9" fontId="12" fillId="0" borderId="10" xfId="0" applyNumberFormat="1" applyFont="1" applyBorder="1" applyAlignment="1">
      <alignment horizontal="center" vertical="center"/>
    </xf>
    <xf numFmtId="9" fontId="12" fillId="0" borderId="20" xfId="0" applyNumberFormat="1" applyFont="1" applyBorder="1" applyAlignment="1">
      <alignment horizontal="center" vertical="center"/>
    </xf>
    <xf numFmtId="9" fontId="5" fillId="0" borderId="10" xfId="2" applyFont="1" applyFill="1" applyBorder="1" applyAlignment="1">
      <alignment horizontal="center" vertical="center"/>
    </xf>
    <xf numFmtId="9" fontId="5" fillId="0" borderId="13" xfId="2" applyFont="1" applyFill="1" applyBorder="1" applyAlignment="1">
      <alignment horizontal="center" vertical="center"/>
    </xf>
    <xf numFmtId="168" fontId="5" fillId="0" borderId="10" xfId="1" applyNumberFormat="1" applyFont="1" applyFill="1" applyBorder="1" applyAlignment="1"/>
    <xf numFmtId="168" fontId="5" fillId="0" borderId="13" xfId="1" applyNumberFormat="1" applyFont="1" applyFill="1" applyBorder="1" applyAlignment="1"/>
    <xf numFmtId="0" fontId="11" fillId="2" borderId="0" xfId="0" applyFont="1" applyFill="1"/>
    <xf numFmtId="9" fontId="2" fillId="0" borderId="0" xfId="2" applyFont="1"/>
    <xf numFmtId="165" fontId="10" fillId="0" borderId="0" xfId="1" applyNumberFormat="1" applyFont="1"/>
    <xf numFmtId="9" fontId="2" fillId="0" borderId="0" xfId="2" applyFont="1" applyBorder="1"/>
    <xf numFmtId="165" fontId="2" fillId="0" borderId="0" xfId="1" applyNumberFormat="1" applyFont="1" applyBorder="1"/>
    <xf numFmtId="167" fontId="2" fillId="0" borderId="0" xfId="2" applyNumberFormat="1" applyFont="1" applyBorder="1"/>
    <xf numFmtId="0" fontId="9" fillId="3" borderId="2" xfId="0" applyFont="1" applyFill="1" applyBorder="1"/>
    <xf numFmtId="9" fontId="12" fillId="0" borderId="17" xfId="2" applyFont="1" applyBorder="1"/>
    <xf numFmtId="9" fontId="9" fillId="0" borderId="21" xfId="2" applyFont="1" applyBorder="1"/>
    <xf numFmtId="0" fontId="5" fillId="0" borderId="24" xfId="0" applyFont="1" applyBorder="1"/>
    <xf numFmtId="9" fontId="12" fillId="0" borderId="25" xfId="2" applyFont="1" applyBorder="1"/>
    <xf numFmtId="9" fontId="9" fillId="0" borderId="26" xfId="2" applyFont="1" applyBorder="1"/>
    <xf numFmtId="168" fontId="5" fillId="0" borderId="28" xfId="1" applyNumberFormat="1" applyFont="1" applyFill="1" applyBorder="1"/>
    <xf numFmtId="168" fontId="5" fillId="0" borderId="29" xfId="1" applyNumberFormat="1" applyFont="1" applyFill="1" applyBorder="1"/>
    <xf numFmtId="168" fontId="4" fillId="0" borderId="27" xfId="1" applyNumberFormat="1" applyFont="1" applyFill="1" applyBorder="1"/>
    <xf numFmtId="168" fontId="4" fillId="0" borderId="30" xfId="1" applyNumberFormat="1" applyFont="1" applyFill="1" applyBorder="1"/>
    <xf numFmtId="9" fontId="12" fillId="0" borderId="31" xfId="2" applyFont="1" applyBorder="1"/>
    <xf numFmtId="9" fontId="12" fillId="0" borderId="32" xfId="2" applyFont="1" applyBorder="1"/>
    <xf numFmtId="9" fontId="9" fillId="0" borderId="33" xfId="2" applyFont="1" applyBorder="1"/>
    <xf numFmtId="165" fontId="12" fillId="0" borderId="28" xfId="1" applyNumberFormat="1" applyFont="1" applyBorder="1"/>
    <xf numFmtId="165" fontId="12" fillId="0" borderId="29" xfId="1" applyNumberFormat="1" applyFont="1" applyBorder="1"/>
    <xf numFmtId="165" fontId="9" fillId="0" borderId="27" xfId="1" applyNumberFormat="1" applyFont="1" applyBorder="1"/>
    <xf numFmtId="165" fontId="9" fillId="0" borderId="30" xfId="1" applyNumberFormat="1" applyFont="1" applyBorder="1"/>
    <xf numFmtId="9" fontId="9" fillId="0" borderId="34" xfId="2" applyFont="1" applyBorder="1"/>
    <xf numFmtId="0" fontId="12" fillId="3" borderId="24" xfId="0" applyFont="1" applyFill="1" applyBorder="1"/>
    <xf numFmtId="0" fontId="4" fillId="0" borderId="35" xfId="0" applyFont="1" applyBorder="1"/>
    <xf numFmtId="0" fontId="4" fillId="0" borderId="5" xfId="0" applyFont="1" applyBorder="1"/>
    <xf numFmtId="3" fontId="5" fillId="0" borderId="10" xfId="1" applyNumberFormat="1" applyFont="1" applyFill="1" applyBorder="1" applyAlignment="1">
      <alignment horizontal="right" vertical="center"/>
    </xf>
    <xf numFmtId="3" fontId="5" fillId="0" borderId="13" xfId="1" applyNumberFormat="1" applyFont="1" applyFill="1" applyBorder="1" applyAlignment="1">
      <alignment horizontal="right" vertical="center"/>
    </xf>
    <xf numFmtId="49" fontId="13" fillId="3" borderId="6" xfId="0" applyNumberFormat="1" applyFont="1" applyFill="1" applyBorder="1" applyAlignment="1">
      <alignment horizontal="left" vertical="center"/>
    </xf>
    <xf numFmtId="49" fontId="13" fillId="3" borderId="7" xfId="0" applyNumberFormat="1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wrapText="1"/>
    </xf>
    <xf numFmtId="0" fontId="13" fillId="3" borderId="8" xfId="0" applyFont="1" applyFill="1" applyBorder="1" applyAlignment="1">
      <alignment horizontal="center" wrapText="1"/>
    </xf>
    <xf numFmtId="0" fontId="13" fillId="3" borderId="23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5" fillId="0" borderId="0" xfId="0" applyFont="1" applyBorder="1"/>
    <xf numFmtId="0" fontId="13" fillId="3" borderId="6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2" fillId="3" borderId="7" xfId="0" applyFont="1" applyFill="1" applyBorder="1"/>
    <xf numFmtId="0" fontId="13" fillId="3" borderId="9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/>
    </xf>
    <xf numFmtId="0" fontId="12" fillId="0" borderId="14" xfId="0" applyFont="1" applyBorder="1"/>
    <xf numFmtId="0" fontId="12" fillId="0" borderId="15" xfId="0" applyFont="1" applyBorder="1"/>
    <xf numFmtId="0" fontId="2" fillId="0" borderId="15" xfId="0" applyFont="1" applyBorder="1"/>
    <xf numFmtId="9" fontId="5" fillId="0" borderId="18" xfId="2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9" fontId="12" fillId="0" borderId="37" xfId="0" applyNumberFormat="1" applyFont="1" applyBorder="1" applyAlignment="1">
      <alignment horizontal="center" vertical="center"/>
    </xf>
    <xf numFmtId="9" fontId="12" fillId="0" borderId="18" xfId="0" applyNumberFormat="1" applyFont="1" applyBorder="1" applyAlignment="1">
      <alignment horizontal="center" vertical="center"/>
    </xf>
    <xf numFmtId="0" fontId="13" fillId="3" borderId="33" xfId="0" applyFont="1" applyFill="1" applyBorder="1" applyAlignment="1">
      <alignment horizontal="center"/>
    </xf>
    <xf numFmtId="0" fontId="13" fillId="3" borderId="27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4" fillId="2" borderId="0" xfId="0" applyFont="1" applyFill="1"/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colors>
    <mruColors>
      <color rgb="FFE5F0EA"/>
      <color rgb="FF0069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eanette Willert" id="{FEFCE293-7167-4D74-9596-4F54795F5C95}" userId="S::jw.acc@cbs.dk::937f09b1-8a9d-4902-b2c4-d97371bd7c19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1" dT="2023-05-03T08:25:46.94" personId="{FEFCE293-7167-4D74-9596-4F54795F5C95}" id="{0B22716A-2458-417A-92A7-49E880EE6C3F}">
    <text>Kan man fordele salgsfragten ud fra salgets størrelse?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8"/>
  <sheetViews>
    <sheetView showGridLines="0" tabSelected="1" zoomScale="80" zoomScaleNormal="80" workbookViewId="0"/>
  </sheetViews>
  <sheetFormatPr defaultColWidth="9" defaultRowHeight="14.5" x14ac:dyDescent="0.35"/>
  <cols>
    <col min="1" max="1" width="17.36328125" style="2" customWidth="1"/>
    <col min="2" max="2" width="10.1796875" style="2" customWidth="1"/>
    <col min="3" max="3" width="11.1796875" style="2" customWidth="1"/>
    <col min="4" max="4" width="19.36328125" style="2" customWidth="1"/>
    <col min="5" max="5" width="8" style="2" customWidth="1"/>
    <col min="6" max="6" width="9" style="2"/>
    <col min="7" max="7" width="14.6328125" style="2" bestFit="1" customWidth="1"/>
    <col min="8" max="8" width="12.6328125" style="2" bestFit="1" customWidth="1"/>
    <col min="9" max="9" width="9" style="2"/>
    <col min="10" max="10" width="9.6328125" style="2" customWidth="1"/>
    <col min="11" max="11" width="9" style="2" customWidth="1"/>
    <col min="12" max="14" width="9.1796875" style="2" customWidth="1"/>
    <col min="15" max="16" width="11" style="2" bestFit="1" customWidth="1"/>
    <col min="17" max="18" width="9" style="2"/>
    <col min="19" max="19" width="11.6328125" style="2" customWidth="1"/>
    <col min="20" max="16384" width="9" style="2"/>
  </cols>
  <sheetData>
    <row r="1" spans="1:15" ht="23.5" x14ac:dyDescent="0.55000000000000004">
      <c r="A1" s="1" t="s">
        <v>27</v>
      </c>
    </row>
    <row r="3" spans="1:15" ht="18.5" x14ac:dyDescent="0.45">
      <c r="A3" s="17" t="s">
        <v>47</v>
      </c>
    </row>
    <row r="4" spans="1:15" ht="16" thickBot="1" x14ac:dyDescent="0.4">
      <c r="A4" s="4" t="s">
        <v>46</v>
      </c>
      <c r="B4" s="18"/>
      <c r="C4" s="18"/>
      <c r="D4" s="18"/>
      <c r="E4" s="18"/>
    </row>
    <row r="5" spans="1:15" ht="15.5" x14ac:dyDescent="0.35">
      <c r="A5" s="70" t="s">
        <v>48</v>
      </c>
      <c r="B5" s="71"/>
      <c r="C5" s="71"/>
      <c r="D5" s="20" t="s">
        <v>49</v>
      </c>
      <c r="E5" s="18"/>
      <c r="G5" s="5"/>
    </row>
    <row r="6" spans="1:15" ht="15.5" x14ac:dyDescent="0.35">
      <c r="A6" s="72" t="s">
        <v>50</v>
      </c>
      <c r="B6" s="73"/>
      <c r="C6" s="74"/>
      <c r="D6" s="68">
        <v>10520</v>
      </c>
      <c r="E6" s="18"/>
      <c r="F6" s="6"/>
      <c r="G6" s="5"/>
    </row>
    <row r="7" spans="1:15" ht="15.5" x14ac:dyDescent="0.35">
      <c r="A7" s="19" t="s">
        <v>0</v>
      </c>
      <c r="B7" s="18"/>
      <c r="C7" s="18"/>
      <c r="D7" s="68">
        <v>310</v>
      </c>
      <c r="E7" s="18"/>
      <c r="F7" s="6"/>
    </row>
    <row r="8" spans="1:15" ht="15.5" x14ac:dyDescent="0.35">
      <c r="A8" s="19" t="s">
        <v>1</v>
      </c>
      <c r="B8" s="18"/>
      <c r="C8" s="18"/>
      <c r="D8" s="68">
        <v>228</v>
      </c>
      <c r="E8" s="18"/>
      <c r="F8" s="6"/>
    </row>
    <row r="9" spans="1:15" ht="15.5" x14ac:dyDescent="0.35">
      <c r="A9" s="19" t="s">
        <v>2</v>
      </c>
      <c r="B9" s="18"/>
      <c r="C9" s="18"/>
      <c r="D9" s="68">
        <v>215</v>
      </c>
      <c r="E9" s="18"/>
      <c r="F9" s="6"/>
    </row>
    <row r="10" spans="1:15" ht="15.5" x14ac:dyDescent="0.35">
      <c r="A10" s="19" t="s">
        <v>34</v>
      </c>
      <c r="B10" s="18"/>
      <c r="C10" s="18"/>
      <c r="D10" s="68">
        <f>(1-0.5025)*D6</f>
        <v>5233.7000000000007</v>
      </c>
      <c r="E10" s="18"/>
      <c r="F10" s="6"/>
    </row>
    <row r="11" spans="1:15" ht="18.5" x14ac:dyDescent="0.45">
      <c r="A11" s="19" t="s">
        <v>33</v>
      </c>
      <c r="B11" s="18"/>
      <c r="C11" s="18"/>
      <c r="D11" s="68">
        <v>95</v>
      </c>
      <c r="E11" s="18"/>
      <c r="F11" s="6"/>
      <c r="G11" s="7"/>
    </row>
    <row r="12" spans="1:15" ht="15.5" x14ac:dyDescent="0.35">
      <c r="A12" s="19" t="s">
        <v>43</v>
      </c>
      <c r="B12" s="18"/>
      <c r="C12" s="18"/>
      <c r="D12" s="68">
        <v>426</v>
      </c>
      <c r="E12" s="18"/>
      <c r="F12" s="6"/>
      <c r="I12" s="8"/>
      <c r="J12" s="8"/>
      <c r="K12" s="8"/>
      <c r="L12" s="8"/>
      <c r="M12" s="8"/>
      <c r="N12" s="8"/>
      <c r="O12" s="8"/>
    </row>
    <row r="13" spans="1:15" ht="15.5" x14ac:dyDescent="0.35">
      <c r="A13" s="19" t="s">
        <v>35</v>
      </c>
      <c r="B13" s="18"/>
      <c r="C13" s="18"/>
      <c r="D13" s="68">
        <v>52</v>
      </c>
      <c r="E13" s="18"/>
      <c r="F13" s="6"/>
      <c r="G13" s="8"/>
      <c r="I13" s="6"/>
      <c r="J13" s="6"/>
      <c r="K13" s="6"/>
      <c r="L13" s="6"/>
      <c r="M13" s="6"/>
      <c r="N13" s="6"/>
      <c r="O13" s="6"/>
    </row>
    <row r="14" spans="1:15" ht="15.5" x14ac:dyDescent="0.35">
      <c r="A14" s="19" t="s">
        <v>36</v>
      </c>
      <c r="B14" s="18"/>
      <c r="C14" s="18"/>
      <c r="D14" s="68">
        <v>2010</v>
      </c>
      <c r="E14" s="18"/>
      <c r="F14" s="6"/>
      <c r="G14" s="8"/>
      <c r="I14" s="6"/>
      <c r="J14" s="6"/>
      <c r="K14" s="6"/>
      <c r="L14" s="6"/>
      <c r="M14" s="6"/>
      <c r="N14" s="6"/>
      <c r="O14" s="6"/>
    </row>
    <row r="15" spans="1:15" ht="15.5" x14ac:dyDescent="0.35">
      <c r="A15" s="19" t="s">
        <v>5</v>
      </c>
      <c r="B15" s="18"/>
      <c r="C15" s="18"/>
      <c r="D15" s="68">
        <v>363</v>
      </c>
      <c r="E15" s="18"/>
      <c r="F15" s="6"/>
    </row>
    <row r="16" spans="1:15" ht="15.5" x14ac:dyDescent="0.35">
      <c r="A16" s="19" t="s">
        <v>3</v>
      </c>
      <c r="B16" s="18"/>
      <c r="C16" s="18"/>
      <c r="D16" s="68">
        <v>275</v>
      </c>
      <c r="E16" s="18"/>
      <c r="F16" s="6"/>
    </row>
    <row r="17" spans="1:8" ht="15.5" x14ac:dyDescent="0.35">
      <c r="A17" s="19" t="s">
        <v>37</v>
      </c>
      <c r="B17" s="18"/>
      <c r="C17" s="18"/>
      <c r="D17" s="68">
        <f>0.05*D6</f>
        <v>526</v>
      </c>
      <c r="E17" s="18"/>
      <c r="F17" s="6"/>
    </row>
    <row r="18" spans="1:8" ht="15.5" x14ac:dyDescent="0.35">
      <c r="A18" s="19" t="s">
        <v>4</v>
      </c>
      <c r="B18" s="18"/>
      <c r="C18" s="18"/>
      <c r="D18" s="68">
        <v>254</v>
      </c>
      <c r="E18" s="18"/>
      <c r="F18" s="6"/>
    </row>
    <row r="19" spans="1:8" ht="16" thickBot="1" x14ac:dyDescent="0.4">
      <c r="A19" s="22" t="s">
        <v>38</v>
      </c>
      <c r="B19" s="23"/>
      <c r="C19" s="23"/>
      <c r="D19" s="69">
        <f>+D6-SUM(D7:D18)</f>
        <v>532.29999999999927</v>
      </c>
      <c r="E19" s="18"/>
      <c r="F19" s="6"/>
    </row>
    <row r="20" spans="1:8" ht="15.5" x14ac:dyDescent="0.35">
      <c r="A20" s="18"/>
      <c r="B20" s="18"/>
      <c r="C20" s="18"/>
      <c r="D20" s="18"/>
      <c r="E20" s="18"/>
    </row>
    <row r="21" spans="1:8" ht="16" thickBot="1" x14ac:dyDescent="0.4">
      <c r="A21" s="9" t="s">
        <v>16</v>
      </c>
      <c r="B21" s="18"/>
      <c r="C21" s="18"/>
      <c r="D21" s="18"/>
      <c r="E21" s="18"/>
      <c r="F21" s="6"/>
    </row>
    <row r="22" spans="1:8" ht="15.5" x14ac:dyDescent="0.35">
      <c r="A22" s="75" t="s">
        <v>5</v>
      </c>
      <c r="B22" s="76"/>
      <c r="C22" s="82"/>
      <c r="D22" s="25" t="s">
        <v>49</v>
      </c>
      <c r="E22" s="18"/>
      <c r="F22" s="6"/>
    </row>
    <row r="23" spans="1:8" ht="15.5" x14ac:dyDescent="0.35">
      <c r="A23" s="28" t="s">
        <v>51</v>
      </c>
      <c r="B23" s="26"/>
      <c r="C23" s="26"/>
      <c r="D23" s="27"/>
      <c r="E23" s="18"/>
      <c r="F23" s="6"/>
      <c r="G23" s="10"/>
    </row>
    <row r="24" spans="1:8" ht="15.5" x14ac:dyDescent="0.35">
      <c r="A24" s="19" t="s">
        <v>39</v>
      </c>
      <c r="B24" s="83"/>
      <c r="C24" s="83"/>
      <c r="D24" s="21">
        <f>+D27-D26-D25</f>
        <v>147</v>
      </c>
      <c r="E24" s="18"/>
      <c r="G24" s="11"/>
    </row>
    <row r="25" spans="1:8" ht="15.5" x14ac:dyDescent="0.35">
      <c r="A25" s="19" t="s">
        <v>6</v>
      </c>
      <c r="B25" s="83"/>
      <c r="C25" s="83"/>
      <c r="D25" s="21">
        <f>8*12</f>
        <v>96</v>
      </c>
      <c r="E25" s="18"/>
      <c r="G25" s="11"/>
    </row>
    <row r="26" spans="1:8" ht="15.5" x14ac:dyDescent="0.35">
      <c r="A26" s="19" t="s">
        <v>7</v>
      </c>
      <c r="B26" s="83"/>
      <c r="C26" s="83"/>
      <c r="D26" s="21">
        <v>120</v>
      </c>
      <c r="E26" s="18"/>
      <c r="G26" s="10"/>
    </row>
    <row r="27" spans="1:8" ht="16" thickBot="1" x14ac:dyDescent="0.4">
      <c r="A27" s="29" t="s">
        <v>8</v>
      </c>
      <c r="B27" s="30"/>
      <c r="C27" s="30"/>
      <c r="D27" s="24">
        <f>+D15</f>
        <v>363</v>
      </c>
      <c r="E27" s="18"/>
    </row>
    <row r="28" spans="1:8" ht="16" thickBot="1" x14ac:dyDescent="0.4">
      <c r="A28" s="18"/>
      <c r="B28" s="18"/>
      <c r="D28" s="18"/>
      <c r="E28" s="18"/>
    </row>
    <row r="29" spans="1:8" ht="15.5" x14ac:dyDescent="0.35">
      <c r="A29" s="84" t="s">
        <v>4</v>
      </c>
      <c r="B29" s="85"/>
      <c r="C29" s="86"/>
      <c r="D29" s="87" t="s">
        <v>49</v>
      </c>
      <c r="E29" s="18"/>
    </row>
    <row r="30" spans="1:8" ht="15.5" x14ac:dyDescent="0.35">
      <c r="A30" s="19" t="s">
        <v>14</v>
      </c>
      <c r="B30" s="18"/>
      <c r="D30" s="39">
        <f>+D32-D31</f>
        <v>154</v>
      </c>
      <c r="E30" s="18"/>
    </row>
    <row r="31" spans="1:8" ht="15.5" x14ac:dyDescent="0.35">
      <c r="A31" s="19" t="s">
        <v>7</v>
      </c>
      <c r="B31" s="18"/>
      <c r="D31" s="39">
        <v>100</v>
      </c>
      <c r="E31" s="18"/>
    </row>
    <row r="32" spans="1:8" ht="16" thickBot="1" x14ac:dyDescent="0.4">
      <c r="A32" s="22" t="s">
        <v>28</v>
      </c>
      <c r="B32" s="23"/>
      <c r="C32" s="30"/>
      <c r="D32" s="40">
        <f>+D18</f>
        <v>254</v>
      </c>
      <c r="E32" s="18"/>
      <c r="H32" s="12"/>
    </row>
    <row r="33" spans="1:18" ht="16" thickBot="1" x14ac:dyDescent="0.4">
      <c r="A33" s="18"/>
      <c r="B33" s="18"/>
      <c r="C33" s="18"/>
      <c r="D33" s="18"/>
      <c r="E33" s="18"/>
    </row>
    <row r="34" spans="1:18" ht="15.5" x14ac:dyDescent="0.35">
      <c r="A34" s="75" t="s">
        <v>52</v>
      </c>
      <c r="B34" s="76"/>
      <c r="C34" s="76"/>
      <c r="D34" s="88" t="s">
        <v>29</v>
      </c>
      <c r="E34" s="18"/>
    </row>
    <row r="35" spans="1:18" ht="15.5" x14ac:dyDescent="0.35">
      <c r="A35" s="89" t="s">
        <v>11</v>
      </c>
      <c r="B35" s="90"/>
      <c r="C35" s="91"/>
      <c r="D35" s="92">
        <v>0.1</v>
      </c>
      <c r="E35" s="18"/>
    </row>
    <row r="36" spans="1:18" ht="15.5" x14ac:dyDescent="0.35">
      <c r="A36" s="31" t="s">
        <v>12</v>
      </c>
      <c r="B36" s="18"/>
      <c r="D36" s="37">
        <v>0.25</v>
      </c>
      <c r="E36" s="18"/>
    </row>
    <row r="37" spans="1:18" ht="15.5" x14ac:dyDescent="0.35">
      <c r="A37" s="31" t="s">
        <v>13</v>
      </c>
      <c r="B37" s="18"/>
      <c r="D37" s="37">
        <v>0.2</v>
      </c>
      <c r="E37" s="18"/>
    </row>
    <row r="38" spans="1:18" ht="15.5" x14ac:dyDescent="0.35">
      <c r="A38" s="31" t="s">
        <v>9</v>
      </c>
      <c r="B38" s="18"/>
      <c r="D38" s="37">
        <v>0.1</v>
      </c>
      <c r="E38" s="3"/>
    </row>
    <row r="39" spans="1:18" ht="15.5" x14ac:dyDescent="0.35">
      <c r="A39" s="31" t="s">
        <v>10</v>
      </c>
      <c r="B39" s="18"/>
      <c r="D39" s="37">
        <v>0.35</v>
      </c>
      <c r="E39" s="18"/>
      <c r="J39" s="13"/>
    </row>
    <row r="40" spans="1:18" ht="16" thickBot="1" x14ac:dyDescent="0.4">
      <c r="A40" s="22" t="s">
        <v>28</v>
      </c>
      <c r="B40" s="23"/>
      <c r="C40" s="32"/>
      <c r="D40" s="38">
        <f>SUM(D35:D39)</f>
        <v>1</v>
      </c>
      <c r="E40" s="18"/>
      <c r="J40" s="13"/>
    </row>
    <row r="41" spans="1:18" ht="16" thickBot="1" x14ac:dyDescent="0.4">
      <c r="A41" s="18"/>
      <c r="B41" s="18"/>
      <c r="C41" s="18"/>
      <c r="D41" s="18"/>
      <c r="E41" s="18"/>
      <c r="J41" s="13"/>
    </row>
    <row r="42" spans="1:18" ht="15.5" x14ac:dyDescent="0.35">
      <c r="A42" s="75" t="s">
        <v>53</v>
      </c>
      <c r="B42" s="76"/>
      <c r="C42" s="76"/>
      <c r="D42" s="93" t="s">
        <v>29</v>
      </c>
      <c r="E42" s="94" t="s">
        <v>17</v>
      </c>
    </row>
    <row r="43" spans="1:18" ht="15.5" x14ac:dyDescent="0.35">
      <c r="A43" s="89" t="s">
        <v>45</v>
      </c>
      <c r="B43" s="90"/>
      <c r="C43" s="90"/>
      <c r="D43" s="95">
        <v>0.45</v>
      </c>
      <c r="E43" s="96">
        <v>0.45</v>
      </c>
    </row>
    <row r="44" spans="1:18" ht="15.5" x14ac:dyDescent="0.35">
      <c r="A44" s="31" t="s">
        <v>40</v>
      </c>
      <c r="B44" s="18"/>
      <c r="C44" s="18"/>
      <c r="D44" s="34">
        <v>0.4</v>
      </c>
      <c r="E44" s="35">
        <v>0.6</v>
      </c>
      <c r="O44" s="14"/>
      <c r="P44" s="14"/>
      <c r="Q44" s="14"/>
      <c r="R44" s="14"/>
    </row>
    <row r="45" spans="1:18" ht="15.5" x14ac:dyDescent="0.35">
      <c r="A45" s="31" t="s">
        <v>41</v>
      </c>
      <c r="B45" s="18"/>
      <c r="C45" s="18"/>
      <c r="D45" s="34">
        <v>0.15</v>
      </c>
      <c r="E45" s="35">
        <v>0.4</v>
      </c>
      <c r="N45" s="14"/>
      <c r="O45" s="14"/>
      <c r="P45" s="14"/>
      <c r="Q45" s="14"/>
    </row>
    <row r="46" spans="1:18" ht="16" thickBot="1" x14ac:dyDescent="0.4">
      <c r="A46" s="22" t="s">
        <v>28</v>
      </c>
      <c r="B46" s="23"/>
      <c r="C46" s="23"/>
      <c r="D46" s="36">
        <f>SUM(D43:D45)</f>
        <v>1</v>
      </c>
      <c r="E46" s="33"/>
      <c r="O46" s="14"/>
      <c r="P46" s="14"/>
      <c r="Q46" s="14"/>
      <c r="R46" s="14"/>
    </row>
    <row r="47" spans="1:18" ht="15.5" x14ac:dyDescent="0.35">
      <c r="A47" s="18" t="s">
        <v>44</v>
      </c>
      <c r="B47" s="18"/>
      <c r="C47" s="18"/>
      <c r="D47" s="18"/>
      <c r="E47" s="18"/>
      <c r="O47" s="14"/>
      <c r="P47" s="14"/>
      <c r="Q47" s="14"/>
      <c r="R47" s="15"/>
    </row>
    <row r="48" spans="1:18" x14ac:dyDescent="0.35">
      <c r="G48" s="16"/>
    </row>
  </sheetData>
  <mergeCells count="6">
    <mergeCell ref="A42:C42"/>
    <mergeCell ref="A5:C5"/>
    <mergeCell ref="A6:C6"/>
    <mergeCell ref="A22:B22"/>
    <mergeCell ref="A29:B29"/>
    <mergeCell ref="A34:C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7"/>
  <sheetViews>
    <sheetView showGridLines="0" zoomScale="56" zoomScaleNormal="56" workbookViewId="0"/>
  </sheetViews>
  <sheetFormatPr defaultColWidth="8.81640625" defaultRowHeight="14.5" x14ac:dyDescent="0.35"/>
  <cols>
    <col min="1" max="1" width="28.1796875" style="2" customWidth="1"/>
    <col min="2" max="2" width="13" style="2" customWidth="1"/>
    <col min="3" max="3" width="8.36328125" style="2" customWidth="1"/>
    <col min="4" max="4" width="13.1796875" style="2" bestFit="1" customWidth="1"/>
    <col min="5" max="5" width="11" style="2" bestFit="1" customWidth="1"/>
    <col min="6" max="6" width="8.81640625" style="2"/>
    <col min="7" max="7" width="11" style="2" bestFit="1" customWidth="1"/>
    <col min="8" max="8" width="8.81640625" style="2"/>
    <col min="9" max="9" width="12" style="2" bestFit="1" customWidth="1"/>
    <col min="10" max="10" width="8.81640625" style="2"/>
    <col min="11" max="11" width="12.6328125" style="2" bestFit="1" customWidth="1"/>
    <col min="12" max="16384" width="8.81640625" style="2"/>
  </cols>
  <sheetData>
    <row r="1" spans="1:9" ht="23.5" x14ac:dyDescent="0.55000000000000004">
      <c r="A1" s="1" t="s">
        <v>27</v>
      </c>
    </row>
    <row r="3" spans="1:9" ht="18.5" x14ac:dyDescent="0.45">
      <c r="A3" s="41" t="s">
        <v>47</v>
      </c>
    </row>
    <row r="4" spans="1:9" ht="15.5" x14ac:dyDescent="0.35">
      <c r="A4" s="100" t="s">
        <v>54</v>
      </c>
    </row>
    <row r="5" spans="1:9" ht="16" thickBot="1" x14ac:dyDescent="0.4">
      <c r="A5" s="9" t="s">
        <v>30</v>
      </c>
      <c r="B5" s="18"/>
      <c r="C5" s="18"/>
      <c r="D5" s="18"/>
      <c r="E5" s="18"/>
      <c r="F5" s="18"/>
      <c r="G5" s="18"/>
      <c r="H5" s="18"/>
      <c r="I5" s="18"/>
    </row>
    <row r="6" spans="1:9" ht="30.5" customHeight="1" x14ac:dyDescent="0.35">
      <c r="A6" s="47"/>
      <c r="B6" s="79" t="s">
        <v>42</v>
      </c>
      <c r="C6" s="80"/>
      <c r="D6" s="77" t="s">
        <v>18</v>
      </c>
      <c r="E6" s="78"/>
      <c r="F6" s="77" t="s">
        <v>15</v>
      </c>
      <c r="G6" s="78"/>
      <c r="H6" s="77" t="s">
        <v>26</v>
      </c>
      <c r="I6" s="81"/>
    </row>
    <row r="7" spans="1:9" ht="15.5" x14ac:dyDescent="0.35">
      <c r="A7" s="65"/>
      <c r="B7" s="98" t="s">
        <v>31</v>
      </c>
      <c r="C7" s="97" t="s">
        <v>32</v>
      </c>
      <c r="D7" s="98" t="s">
        <v>31</v>
      </c>
      <c r="E7" s="97" t="s">
        <v>32</v>
      </c>
      <c r="F7" s="98" t="s">
        <v>31</v>
      </c>
      <c r="G7" s="97" t="s">
        <v>32</v>
      </c>
      <c r="H7" s="98" t="s">
        <v>31</v>
      </c>
      <c r="I7" s="99" t="s">
        <v>32</v>
      </c>
    </row>
    <row r="8" spans="1:9" ht="15.5" x14ac:dyDescent="0.35">
      <c r="A8" s="19" t="str">
        <f>+'Bilag 1'!A6</f>
        <v>Varesalg netto</v>
      </c>
      <c r="B8" s="53"/>
      <c r="C8" s="57"/>
      <c r="D8" s="53"/>
      <c r="E8" s="57"/>
      <c r="F8" s="53"/>
      <c r="G8" s="57"/>
      <c r="H8" s="53"/>
      <c r="I8" s="48"/>
    </row>
    <row r="9" spans="1:9" ht="15.5" x14ac:dyDescent="0.35">
      <c r="A9" s="50" t="s">
        <v>19</v>
      </c>
      <c r="B9" s="54"/>
      <c r="C9" s="58"/>
      <c r="D9" s="54"/>
      <c r="E9" s="58"/>
      <c r="F9" s="54"/>
      <c r="G9" s="58"/>
      <c r="H9" s="54"/>
      <c r="I9" s="51"/>
    </row>
    <row r="10" spans="1:9" ht="15.5" x14ac:dyDescent="0.35">
      <c r="A10" s="66" t="s">
        <v>20</v>
      </c>
      <c r="B10" s="55"/>
      <c r="C10" s="59"/>
      <c r="D10" s="55"/>
      <c r="E10" s="59"/>
      <c r="F10" s="55"/>
      <c r="G10" s="59"/>
      <c r="H10" s="55"/>
      <c r="I10" s="52"/>
    </row>
    <row r="11" spans="1:9" ht="15.5" x14ac:dyDescent="0.35">
      <c r="A11" s="19" t="str">
        <f>+'Bilag 1'!A11</f>
        <v>Salgsfragt</v>
      </c>
      <c r="B11" s="53"/>
      <c r="C11" s="57"/>
      <c r="D11" s="53"/>
      <c r="E11" s="57"/>
      <c r="F11" s="53"/>
      <c r="G11" s="57"/>
      <c r="H11" s="53"/>
      <c r="I11" s="48"/>
    </row>
    <row r="12" spans="1:9" ht="15.5" x14ac:dyDescent="0.35">
      <c r="A12" s="50" t="str">
        <f>+'Bilag 1'!A17</f>
        <v>Salgsprovision</v>
      </c>
      <c r="B12" s="54"/>
      <c r="C12" s="58"/>
      <c r="D12" s="54"/>
      <c r="E12" s="58"/>
      <c r="F12" s="54"/>
      <c r="G12" s="58"/>
      <c r="H12" s="54"/>
      <c r="I12" s="51"/>
    </row>
    <row r="13" spans="1:9" ht="15.5" x14ac:dyDescent="0.35">
      <c r="A13" s="66" t="s">
        <v>21</v>
      </c>
      <c r="B13" s="55"/>
      <c r="C13" s="59"/>
      <c r="D13" s="55"/>
      <c r="E13" s="59"/>
      <c r="F13" s="55"/>
      <c r="G13" s="59"/>
      <c r="H13" s="55"/>
      <c r="I13" s="52"/>
    </row>
    <row r="14" spans="1:9" ht="15.5" x14ac:dyDescent="0.35">
      <c r="A14" s="19" t="str">
        <f>+'Bilag 1'!A16</f>
        <v>Salgsomkostninger</v>
      </c>
      <c r="B14" s="60"/>
      <c r="C14" s="57"/>
      <c r="D14" s="60"/>
      <c r="E14" s="57"/>
      <c r="F14" s="60"/>
      <c r="G14" s="57"/>
      <c r="H14" s="53"/>
      <c r="I14" s="48"/>
    </row>
    <row r="15" spans="1:9" ht="15.5" x14ac:dyDescent="0.35">
      <c r="A15" s="19" t="str">
        <f>+'Bilag 1'!A9</f>
        <v>Reklame</v>
      </c>
      <c r="B15" s="60"/>
      <c r="C15" s="57"/>
      <c r="D15" s="60"/>
      <c r="E15" s="57"/>
      <c r="F15" s="60"/>
      <c r="G15" s="57"/>
      <c r="H15" s="53"/>
      <c r="I15" s="48"/>
    </row>
    <row r="16" spans="1:9" ht="15.5" x14ac:dyDescent="0.35">
      <c r="A16" s="50" t="s">
        <v>5</v>
      </c>
      <c r="B16" s="61"/>
      <c r="C16" s="58"/>
      <c r="D16" s="61"/>
      <c r="E16" s="58"/>
      <c r="F16" s="61"/>
      <c r="G16" s="58"/>
      <c r="H16" s="54"/>
      <c r="I16" s="51"/>
    </row>
    <row r="17" spans="1:10" ht="15.5" x14ac:dyDescent="0.35">
      <c r="A17" s="66" t="s">
        <v>22</v>
      </c>
      <c r="B17" s="62"/>
      <c r="C17" s="59"/>
      <c r="D17" s="62"/>
      <c r="E17" s="59"/>
      <c r="F17" s="62"/>
      <c r="G17" s="59"/>
      <c r="H17" s="55"/>
      <c r="I17" s="52"/>
    </row>
    <row r="18" spans="1:10" ht="15.5" x14ac:dyDescent="0.35">
      <c r="A18" s="19" t="str">
        <f>+'Bilag 1'!A14</f>
        <v>Løn til grafikere</v>
      </c>
      <c r="B18" s="60"/>
      <c r="C18" s="57"/>
      <c r="D18" s="60"/>
      <c r="E18" s="57"/>
      <c r="F18" s="60"/>
      <c r="G18" s="57"/>
      <c r="H18" s="53"/>
      <c r="I18" s="48"/>
    </row>
    <row r="19" spans="1:10" ht="15.5" x14ac:dyDescent="0.35">
      <c r="A19" s="19" t="str">
        <f>+'Bilag 1'!A12</f>
        <v>Løn til øvrige ansatte</v>
      </c>
      <c r="B19" s="60"/>
      <c r="C19" s="57"/>
      <c r="D19" s="60"/>
      <c r="E19" s="57"/>
      <c r="F19" s="60"/>
      <c r="G19" s="57"/>
      <c r="H19" s="53"/>
      <c r="I19" s="48"/>
    </row>
    <row r="20" spans="1:10" ht="15.5" x14ac:dyDescent="0.35">
      <c r="A20" s="19" t="str">
        <f>+'Bilag 1'!A7</f>
        <v>Løn til ledelse</v>
      </c>
      <c r="B20" s="60"/>
      <c r="C20" s="57"/>
      <c r="D20" s="60"/>
      <c r="E20" s="57"/>
      <c r="F20" s="60"/>
      <c r="G20" s="57"/>
      <c r="H20" s="53"/>
      <c r="I20" s="48"/>
    </row>
    <row r="21" spans="1:10" ht="15.5" x14ac:dyDescent="0.35">
      <c r="A21" s="19" t="str">
        <f>+'Bilag 1'!A8</f>
        <v>Andre personaleomkostninger</v>
      </c>
      <c r="B21" s="60"/>
      <c r="C21" s="57"/>
      <c r="D21" s="60"/>
      <c r="E21" s="57"/>
      <c r="F21" s="60"/>
      <c r="G21" s="57"/>
      <c r="H21" s="53"/>
      <c r="I21" s="48"/>
    </row>
    <row r="22" spans="1:10" ht="15.5" x14ac:dyDescent="0.35">
      <c r="A22" s="19" t="str">
        <f>+'Bilag 1'!A13</f>
        <v>Øvrige administration</v>
      </c>
      <c r="B22" s="60"/>
      <c r="C22" s="57"/>
      <c r="D22" s="60"/>
      <c r="E22" s="57"/>
      <c r="F22" s="60"/>
      <c r="G22" s="57"/>
      <c r="H22" s="53"/>
      <c r="I22" s="48"/>
    </row>
    <row r="23" spans="1:10" ht="15.5" x14ac:dyDescent="0.35">
      <c r="A23" s="50" t="str">
        <f>+'Bilag 1'!A18</f>
        <v>Ejendomsdrift</v>
      </c>
      <c r="B23" s="61"/>
      <c r="C23" s="58"/>
      <c r="D23" s="61"/>
      <c r="E23" s="58"/>
      <c r="F23" s="61"/>
      <c r="G23" s="58"/>
      <c r="H23" s="54"/>
      <c r="I23" s="51"/>
    </row>
    <row r="24" spans="1:10" ht="15.5" x14ac:dyDescent="0.35">
      <c r="A24" s="66" t="s">
        <v>23</v>
      </c>
      <c r="B24" s="62"/>
      <c r="C24" s="59"/>
      <c r="D24" s="62"/>
      <c r="E24" s="59"/>
      <c r="F24" s="62"/>
      <c r="G24" s="59"/>
      <c r="H24" s="55"/>
      <c r="I24" s="52"/>
    </row>
    <row r="25" spans="1:10" ht="15.5" x14ac:dyDescent="0.35">
      <c r="A25" s="19" t="s">
        <v>24</v>
      </c>
      <c r="B25" s="60"/>
      <c r="C25" s="57"/>
      <c r="D25" s="60"/>
      <c r="E25" s="57"/>
      <c r="F25" s="60"/>
      <c r="G25" s="57"/>
      <c r="H25" s="53"/>
      <c r="I25" s="48"/>
    </row>
    <row r="26" spans="1:10" ht="15.5" x14ac:dyDescent="0.35">
      <c r="A26" s="50" t="s">
        <v>25</v>
      </c>
      <c r="B26" s="61"/>
      <c r="C26" s="58"/>
      <c r="D26" s="61"/>
      <c r="E26" s="58"/>
      <c r="F26" s="61"/>
      <c r="G26" s="58"/>
      <c r="H26" s="54"/>
      <c r="I26" s="51"/>
    </row>
    <row r="27" spans="1:10" ht="16" thickBot="1" x14ac:dyDescent="0.4">
      <c r="A27" s="67" t="str">
        <f>+'Bilag 1'!A19</f>
        <v>Resultat</v>
      </c>
      <c r="B27" s="63"/>
      <c r="C27" s="64"/>
      <c r="D27" s="63"/>
      <c r="E27" s="64"/>
      <c r="F27" s="63"/>
      <c r="G27" s="64"/>
      <c r="H27" s="56"/>
      <c r="I27" s="49"/>
    </row>
    <row r="28" spans="1:10" x14ac:dyDescent="0.35">
      <c r="C28" s="6"/>
      <c r="D28" s="42"/>
      <c r="E28" s="6"/>
      <c r="F28" s="42"/>
      <c r="G28" s="6"/>
      <c r="H28" s="42"/>
      <c r="I28" s="6"/>
      <c r="J28" s="42"/>
    </row>
    <row r="29" spans="1:10" x14ac:dyDescent="0.35">
      <c r="C29" s="43"/>
      <c r="D29" s="42"/>
      <c r="E29" s="6"/>
      <c r="F29" s="42"/>
      <c r="G29" s="6"/>
      <c r="H29" s="42"/>
      <c r="I29" s="6"/>
      <c r="J29" s="42"/>
    </row>
    <row r="30" spans="1:10" x14ac:dyDescent="0.35">
      <c r="C30" s="6"/>
      <c r="D30" s="42"/>
      <c r="E30" s="6"/>
      <c r="F30" s="42"/>
      <c r="G30" s="6"/>
      <c r="H30" s="42"/>
      <c r="I30" s="6"/>
      <c r="J30" s="42"/>
    </row>
    <row r="31" spans="1:10" x14ac:dyDescent="0.35">
      <c r="C31" s="6"/>
      <c r="D31" s="42"/>
      <c r="E31" s="6"/>
      <c r="F31" s="42"/>
      <c r="G31" s="6"/>
      <c r="H31" s="42"/>
      <c r="I31" s="6"/>
      <c r="J31" s="42"/>
    </row>
    <row r="32" spans="1:10" x14ac:dyDescent="0.35">
      <c r="C32" s="6"/>
      <c r="D32" s="42"/>
      <c r="E32" s="6"/>
      <c r="F32" s="42"/>
      <c r="G32" s="6"/>
      <c r="H32" s="42"/>
      <c r="I32" s="6"/>
      <c r="J32" s="42"/>
    </row>
    <row r="33" spans="2:12" x14ac:dyDescent="0.35">
      <c r="C33" s="6"/>
      <c r="D33" s="42"/>
      <c r="E33" s="6"/>
      <c r="F33" s="42"/>
      <c r="G33" s="6"/>
      <c r="H33" s="42"/>
      <c r="I33" s="6"/>
      <c r="J33" s="42"/>
    </row>
    <row r="34" spans="2:12" x14ac:dyDescent="0.35">
      <c r="C34" s="6"/>
      <c r="D34" s="42"/>
      <c r="E34" s="6"/>
      <c r="F34" s="42"/>
      <c r="G34" s="6"/>
      <c r="H34" s="42"/>
      <c r="I34" s="6"/>
      <c r="J34" s="42"/>
    </row>
    <row r="35" spans="2:12" x14ac:dyDescent="0.35">
      <c r="D35" s="44"/>
      <c r="F35" s="44"/>
      <c r="H35" s="44"/>
      <c r="I35" s="45"/>
      <c r="J35" s="44"/>
    </row>
    <row r="36" spans="2:12" x14ac:dyDescent="0.35">
      <c r="D36" s="44"/>
      <c r="F36" s="44"/>
      <c r="H36" s="44"/>
      <c r="I36" s="45"/>
      <c r="J36" s="44"/>
    </row>
    <row r="37" spans="2:12" x14ac:dyDescent="0.35">
      <c r="D37" s="44"/>
      <c r="F37" s="44"/>
      <c r="H37" s="44"/>
      <c r="I37" s="45"/>
      <c r="J37" s="44"/>
    </row>
    <row r="38" spans="2:12" x14ac:dyDescent="0.35">
      <c r="B38" s="8"/>
      <c r="I38" s="44"/>
      <c r="K38" s="44"/>
      <c r="L38" s="45"/>
    </row>
    <row r="39" spans="2:12" x14ac:dyDescent="0.35">
      <c r="D39" s="45"/>
      <c r="E39" s="46"/>
      <c r="L39" s="46"/>
    </row>
    <row r="40" spans="2:12" x14ac:dyDescent="0.35">
      <c r="D40" s="45"/>
      <c r="E40" s="46"/>
    </row>
    <row r="41" spans="2:12" x14ac:dyDescent="0.35">
      <c r="D41" s="45"/>
      <c r="E41" s="46"/>
    </row>
    <row r="42" spans="2:12" x14ac:dyDescent="0.35">
      <c r="D42" s="45"/>
      <c r="E42" s="46"/>
    </row>
    <row r="43" spans="2:12" x14ac:dyDescent="0.35">
      <c r="D43" s="45"/>
      <c r="E43" s="46"/>
    </row>
    <row r="44" spans="2:12" x14ac:dyDescent="0.35">
      <c r="D44" s="45"/>
      <c r="E44" s="46"/>
      <c r="L44" s="46"/>
    </row>
    <row r="45" spans="2:12" x14ac:dyDescent="0.35">
      <c r="D45" s="45"/>
      <c r="E45" s="46"/>
    </row>
    <row r="46" spans="2:12" x14ac:dyDescent="0.35">
      <c r="D46" s="45"/>
      <c r="E46" s="46"/>
    </row>
    <row r="47" spans="2:12" x14ac:dyDescent="0.35">
      <c r="D47" s="45"/>
      <c r="E47" s="46"/>
    </row>
  </sheetData>
  <mergeCells count="4">
    <mergeCell ref="F6:G6"/>
    <mergeCell ref="D6:E6"/>
    <mergeCell ref="B6:C6"/>
    <mergeCell ref="H6:I6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Bilag 1</vt:lpstr>
      <vt:lpstr>Løsning opg 7.1.1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Jytte G. Larsen</dc:creator>
  <cp:lastModifiedBy>Jeanette Willert</cp:lastModifiedBy>
  <dcterms:created xsi:type="dcterms:W3CDTF">2016-03-10T15:23:29Z</dcterms:created>
  <dcterms:modified xsi:type="dcterms:W3CDTF">2023-08-13T00:06:44Z</dcterms:modified>
</cp:coreProperties>
</file>