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8736"/>
  </bookViews>
  <sheets>
    <sheet name="Fin opg 10 og 11" sheetId="1" r:id="rId1"/>
    <sheet name="Ark2" sheetId="2" r:id="rId2"/>
    <sheet name="Ark3" sheetId="3" r:id="rId3"/>
  </sheets>
  <definedNames>
    <definedName name="_xlnm.Print_Area" localSheetId="0">'Fin opg 10 og 11'!$A$1:$J$46</definedName>
  </definedNames>
  <calcPr calcId="125725"/>
</workbook>
</file>

<file path=xl/calcChain.xml><?xml version="1.0" encoding="utf-8"?>
<calcChain xmlns="http://schemas.openxmlformats.org/spreadsheetml/2006/main">
  <c r="C41" i="1"/>
  <c r="H39"/>
  <c r="G38"/>
  <c r="H38" s="1"/>
  <c r="F37"/>
  <c r="G37" s="1"/>
  <c r="H37" s="1"/>
  <c r="E36"/>
  <c r="F36" s="1"/>
  <c r="G36" s="1"/>
  <c r="H36" s="1"/>
  <c r="D35"/>
  <c r="D34"/>
  <c r="E35" s="1"/>
  <c r="H14"/>
  <c r="H13"/>
  <c r="H12"/>
  <c r="H9"/>
  <c r="H15" l="1"/>
  <c r="E34"/>
  <c r="F34" s="1"/>
  <c r="G34" s="1"/>
  <c r="H35" s="1"/>
  <c r="H20"/>
  <c r="D41"/>
  <c r="G35" l="1"/>
  <c r="G41" s="1"/>
  <c r="H41" s="1"/>
  <c r="F35"/>
  <c r="F41" s="1"/>
  <c r="E41"/>
</calcChain>
</file>

<file path=xl/sharedStrings.xml><?xml version="1.0" encoding="utf-8"?>
<sst xmlns="http://schemas.openxmlformats.org/spreadsheetml/2006/main" count="52" uniqueCount="41">
  <si>
    <t>Opgave 10</t>
  </si>
  <si>
    <t>A</t>
  </si>
  <si>
    <t>Anlægskapitalbehovet</t>
  </si>
  <si>
    <t>Bygninger</t>
  </si>
  <si>
    <t>Maskiner</t>
  </si>
  <si>
    <t>Andet produktionsudstyr</t>
  </si>
  <si>
    <t>Etablerings - og indkøringsomk.</t>
  </si>
  <si>
    <t>I alt</t>
  </si>
  <si>
    <t>B</t>
  </si>
  <si>
    <t>Rå- og hjælpestoffer:  8000 * (20 + 6 + 10 +5 - 15)</t>
  </si>
  <si>
    <t>Lønudgifter:  14.000 * ( ½ * 6  + 10 + 5)</t>
  </si>
  <si>
    <t>Samlet kapitalbehov</t>
  </si>
  <si>
    <t xml:space="preserve">  </t>
  </si>
  <si>
    <t>Kr.</t>
  </si>
  <si>
    <t>Kr.      *)</t>
  </si>
  <si>
    <t>men kroner, fordi der til enhver tid, målt som et gennemsnit, er bundet det</t>
  </si>
  <si>
    <t xml:space="preserve">anførte antal kroner. </t>
  </si>
  <si>
    <t>bindingen med en omkostningssats, f.eks.10% p.a.</t>
  </si>
  <si>
    <t>C</t>
  </si>
  <si>
    <t>*)  kr /dag ganget med dage, giver dimensionen kr.</t>
  </si>
  <si>
    <t>Summen af kapitalbehovene</t>
  </si>
  <si>
    <t>Bemærk at kapitalbehovet måles i kroner. Ikke kroner pr. dag eller kroner pr. år,</t>
  </si>
  <si>
    <t>Omsætningsformueinvestering =  Gennemsnitlig kapitalbinding :</t>
  </si>
  <si>
    <t>Diverse produktionsomk. : 2000 * ( 6 + 10 + 5)</t>
  </si>
  <si>
    <t>Omkostningerne ved denne kapitalbinding findes ved at belaste kapital-</t>
  </si>
  <si>
    <t>Bruges en månedlig rente, bliver omkostningerne målt i kr. pr. måned.</t>
  </si>
  <si>
    <t>Bruges en årlig rente, bliver omkostningerne målt i kr. pr. år.</t>
  </si>
  <si>
    <t>Opgave 11</t>
  </si>
  <si>
    <t>1. måned</t>
  </si>
  <si>
    <t>2. måned</t>
  </si>
  <si>
    <t>3. måned</t>
  </si>
  <si>
    <t>4. måned</t>
  </si>
  <si>
    <t xml:space="preserve">5. måned </t>
  </si>
  <si>
    <t xml:space="preserve">6. måned </t>
  </si>
  <si>
    <t xml:space="preserve">. . . . . </t>
  </si>
  <si>
    <t>Sum</t>
  </si>
  <si>
    <t>1)</t>
  </si>
  <si>
    <t>2)</t>
  </si>
  <si>
    <t>Dvs. segmentering af kunderne.</t>
  </si>
  <si>
    <t>Når systemet er kørt ind, stabiliserer kreditgivningen sig på 75.000 kr.</t>
  </si>
  <si>
    <t>Kontantrabat. Gebyr på afbetalingskøb, til at dække admin. omk. og øget kreditrisiko.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</si>
</sst>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3" fontId="2" fillId="2" borderId="1" xfId="0" applyNumberFormat="1" applyFont="1" applyFill="1" applyBorder="1"/>
    <xf numFmtId="3" fontId="3" fillId="2" borderId="1" xfId="0" applyNumberFormat="1" applyFont="1" applyFill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quotePrefix="1" applyFont="1"/>
    <xf numFmtId="0" fontId="2" fillId="3" borderId="0" xfId="0" applyFont="1" applyFill="1"/>
    <xf numFmtId="49" fontId="2" fillId="3" borderId="0" xfId="0" applyNumberFormat="1" applyFont="1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2" fillId="0" borderId="0" xfId="0" applyFont="1" applyFill="1"/>
    <xf numFmtId="0" fontId="5" fillId="0" borderId="0" xfId="0" applyFont="1"/>
    <xf numFmtId="0" fontId="3" fillId="0" borderId="0" xfId="0" applyFont="1" applyFill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3" fontId="2" fillId="0" borderId="4" xfId="0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8" xfId="0" applyFont="1" applyBorder="1"/>
    <xf numFmtId="3" fontId="2" fillId="3" borderId="2" xfId="0" applyNumberFormat="1" applyFont="1" applyFill="1" applyBorder="1"/>
    <xf numFmtId="3" fontId="2" fillId="2" borderId="2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Normal="100" workbookViewId="0"/>
  </sheetViews>
  <sheetFormatPr defaultRowHeight="14.4"/>
  <cols>
    <col min="1" max="1" width="3.5546875" customWidth="1"/>
    <col min="2" max="2" width="9.33203125" customWidth="1"/>
    <col min="6" max="6" width="8.88671875" customWidth="1"/>
    <col min="8" max="8" width="12" customWidth="1"/>
  </cols>
  <sheetData>
    <row r="1" spans="1:9" ht="21">
      <c r="A1" s="14" t="s">
        <v>0</v>
      </c>
      <c r="B1" s="1"/>
    </row>
    <row r="3" spans="1:9" ht="15.6">
      <c r="A3" s="9" t="s">
        <v>1</v>
      </c>
      <c r="B3" s="10" t="s">
        <v>2</v>
      </c>
      <c r="C3" s="9"/>
      <c r="D3" s="9"/>
      <c r="E3" s="9"/>
      <c r="F3" s="9"/>
      <c r="G3" s="11"/>
      <c r="H3" s="11"/>
      <c r="I3" s="11"/>
    </row>
    <row r="4" spans="1:9" ht="15.6">
      <c r="A4" s="2"/>
      <c r="B4" s="2"/>
      <c r="C4" s="2"/>
      <c r="D4" s="2"/>
      <c r="E4" s="2"/>
      <c r="F4" s="2"/>
    </row>
    <row r="5" spans="1:9" ht="15.6">
      <c r="A5" s="2"/>
      <c r="B5" s="2" t="s">
        <v>3</v>
      </c>
      <c r="C5" s="2"/>
      <c r="D5" s="2"/>
      <c r="E5" s="2"/>
      <c r="H5" s="3">
        <v>1500000</v>
      </c>
      <c r="I5" s="6" t="s">
        <v>13</v>
      </c>
    </row>
    <row r="6" spans="1:9" ht="15.6">
      <c r="A6" s="2"/>
      <c r="B6" s="2" t="s">
        <v>4</v>
      </c>
      <c r="C6" s="2"/>
      <c r="D6" s="2"/>
      <c r="E6" s="2"/>
      <c r="H6" s="3">
        <v>1100000</v>
      </c>
      <c r="I6" s="6" t="s">
        <v>13</v>
      </c>
    </row>
    <row r="7" spans="1:9" ht="15.6">
      <c r="A7" s="2"/>
      <c r="B7" s="2" t="s">
        <v>5</v>
      </c>
      <c r="C7" s="2"/>
      <c r="D7" s="2"/>
      <c r="E7" s="2"/>
      <c r="H7" s="3">
        <v>700000</v>
      </c>
      <c r="I7" s="6" t="s">
        <v>13</v>
      </c>
    </row>
    <row r="8" spans="1:9" ht="15.6">
      <c r="A8" s="2"/>
      <c r="B8" s="2" t="s">
        <v>6</v>
      </c>
      <c r="C8" s="2"/>
      <c r="D8" s="2"/>
      <c r="E8" s="2"/>
      <c r="H8" s="3">
        <v>20000</v>
      </c>
      <c r="I8" s="6" t="s">
        <v>13</v>
      </c>
    </row>
    <row r="9" spans="1:9" ht="15.6">
      <c r="A9" s="2"/>
      <c r="B9" s="2" t="s">
        <v>7</v>
      </c>
      <c r="C9" s="2"/>
      <c r="D9" s="2"/>
      <c r="E9" s="2"/>
      <c r="H9" s="4">
        <f>SUM(H5:H8)</f>
        <v>3320000</v>
      </c>
      <c r="I9" s="6" t="s">
        <v>13</v>
      </c>
    </row>
    <row r="10" spans="1:9" ht="15.6">
      <c r="I10" s="6"/>
    </row>
    <row r="11" spans="1:9" ht="15.6">
      <c r="A11" s="11" t="s">
        <v>8</v>
      </c>
      <c r="B11" s="9" t="s">
        <v>22</v>
      </c>
      <c r="C11" s="11"/>
      <c r="D11" s="11"/>
      <c r="E11" s="11"/>
      <c r="F11" s="11"/>
      <c r="G11" s="11"/>
      <c r="H11" s="11"/>
      <c r="I11" s="12"/>
    </row>
    <row r="12" spans="1:9" ht="15.6">
      <c r="B12" s="2" t="s">
        <v>9</v>
      </c>
      <c r="H12" s="3">
        <f xml:space="preserve"> 8000 *(20 + 6 + 10 + 5 - 15)</f>
        <v>208000</v>
      </c>
      <c r="I12" s="6" t="s">
        <v>14</v>
      </c>
    </row>
    <row r="13" spans="1:9" ht="15.6">
      <c r="B13" s="2" t="s">
        <v>10</v>
      </c>
      <c r="H13" s="3">
        <f xml:space="preserve"> 14000 * ( 0.5 * 6 + 10 + 5)</f>
        <v>252000</v>
      </c>
      <c r="I13" s="6" t="s">
        <v>14</v>
      </c>
    </row>
    <row r="14" spans="1:9" ht="15.6">
      <c r="B14" s="2" t="s">
        <v>23</v>
      </c>
      <c r="H14" s="3">
        <f xml:space="preserve"> 2000 * ( 6 + 10 + 5)</f>
        <v>42000</v>
      </c>
      <c r="I14" s="6" t="s">
        <v>14</v>
      </c>
    </row>
    <row r="15" spans="1:9" ht="15.6">
      <c r="B15" s="2" t="s">
        <v>7</v>
      </c>
      <c r="H15" s="4">
        <f>SUM(H12:H14)</f>
        <v>502000</v>
      </c>
      <c r="I15" s="6" t="s">
        <v>13</v>
      </c>
    </row>
    <row r="16" spans="1:9" ht="15.6">
      <c r="B16" s="2" t="s">
        <v>19</v>
      </c>
      <c r="H16" s="34"/>
      <c r="I16" s="6"/>
    </row>
    <row r="17" spans="1:10" ht="15.6">
      <c r="I17" s="6"/>
    </row>
    <row r="18" spans="1:10" s="2" customFormat="1" ht="15.6">
      <c r="A18" s="9" t="s">
        <v>18</v>
      </c>
      <c r="B18" s="9" t="s">
        <v>11</v>
      </c>
      <c r="C18" s="9"/>
      <c r="D18" s="9"/>
      <c r="E18" s="9"/>
      <c r="F18" s="9"/>
      <c r="G18" s="9"/>
      <c r="H18" s="9"/>
      <c r="I18" s="9"/>
    </row>
    <row r="19" spans="1:10" s="13" customFormat="1" ht="15.6"/>
    <row r="20" spans="1:10" s="2" customFormat="1" ht="15.6">
      <c r="A20" s="13"/>
      <c r="B20" s="15" t="s">
        <v>20</v>
      </c>
      <c r="C20" s="13"/>
      <c r="D20" s="13"/>
      <c r="E20" s="13"/>
      <c r="F20" s="13"/>
      <c r="H20" s="5">
        <f>H9+H15</f>
        <v>3822000</v>
      </c>
      <c r="I20" s="6" t="s">
        <v>13</v>
      </c>
    </row>
    <row r="21" spans="1:10" ht="15.6">
      <c r="C21" s="7"/>
    </row>
    <row r="22" spans="1:10" ht="15.6">
      <c r="B22" s="2" t="s">
        <v>21</v>
      </c>
      <c r="C22" s="8"/>
      <c r="D22" s="2"/>
      <c r="E22" s="2"/>
      <c r="F22" s="2"/>
      <c r="G22" s="2"/>
      <c r="H22" s="2"/>
    </row>
    <row r="23" spans="1:10" ht="15.6">
      <c r="B23" s="2" t="s">
        <v>15</v>
      </c>
      <c r="C23" s="2"/>
      <c r="D23" s="2"/>
      <c r="E23" s="2"/>
      <c r="F23" s="2"/>
      <c r="G23" s="2"/>
      <c r="H23" s="2"/>
      <c r="I23" s="2"/>
    </row>
    <row r="24" spans="1:10" ht="15.6">
      <c r="B24" s="2" t="s">
        <v>16</v>
      </c>
      <c r="C24" s="2"/>
      <c r="D24" s="2"/>
      <c r="E24" s="2"/>
      <c r="F24" s="2"/>
      <c r="G24" s="2"/>
      <c r="H24" s="2" t="s">
        <v>12</v>
      </c>
      <c r="I24" s="2"/>
    </row>
    <row r="25" spans="1:10" s="2" customFormat="1" ht="15.6">
      <c r="B25" s="2" t="s">
        <v>24</v>
      </c>
    </row>
    <row r="26" spans="1:10" s="2" customFormat="1" ht="15.6">
      <c r="B26" s="2" t="s">
        <v>17</v>
      </c>
    </row>
    <row r="27" spans="1:10" s="2" customFormat="1" ht="15.6">
      <c r="B27" s="2" t="s">
        <v>26</v>
      </c>
    </row>
    <row r="28" spans="1:10" ht="15.6">
      <c r="B28" s="2" t="s">
        <v>25</v>
      </c>
    </row>
    <row r="30" spans="1:10" ht="21">
      <c r="A30" s="14" t="s">
        <v>27</v>
      </c>
    </row>
    <row r="31" spans="1:10" ht="14.4" customHeight="1">
      <c r="A31" s="14"/>
    </row>
    <row r="32" spans="1:10" ht="15.6">
      <c r="A32" s="2" t="s">
        <v>36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5.6">
      <c r="A33" s="2"/>
      <c r="B33" s="16"/>
      <c r="C33" s="17">
        <v>1</v>
      </c>
      <c r="D33" s="17">
        <v>2</v>
      </c>
      <c r="E33" s="17">
        <v>3</v>
      </c>
      <c r="F33" s="17">
        <v>4</v>
      </c>
      <c r="G33" s="17">
        <v>5</v>
      </c>
      <c r="H33" s="17">
        <v>6</v>
      </c>
      <c r="I33" s="18" t="s">
        <v>34</v>
      </c>
      <c r="J33" s="2"/>
    </row>
    <row r="34" spans="1:10" ht="15.6">
      <c r="A34" s="2"/>
      <c r="B34" s="19" t="s">
        <v>28</v>
      </c>
      <c r="C34" s="20">
        <v>30000</v>
      </c>
      <c r="D34" s="20">
        <f>C34 - 7500</f>
        <v>22500</v>
      </c>
      <c r="E34" s="20">
        <f>D34 - 7500</f>
        <v>15000</v>
      </c>
      <c r="F34" s="20">
        <f>E34 - 7500</f>
        <v>7500</v>
      </c>
      <c r="G34" s="20">
        <f>F34 - 7500</f>
        <v>0</v>
      </c>
      <c r="H34" s="21"/>
      <c r="I34" s="22"/>
      <c r="J34" s="2"/>
    </row>
    <row r="35" spans="1:10" ht="15.6">
      <c r="A35" s="2"/>
      <c r="B35" s="23" t="s">
        <v>29</v>
      </c>
      <c r="C35" s="24"/>
      <c r="D35" s="25">
        <f>C34</f>
        <v>30000</v>
      </c>
      <c r="E35" s="25">
        <f>D34</f>
        <v>22500</v>
      </c>
      <c r="F35" s="25">
        <f>E34</f>
        <v>15000</v>
      </c>
      <c r="G35" s="25">
        <f t="shared" ref="G35:H35" si="0">F34</f>
        <v>7500</v>
      </c>
      <c r="H35" s="25">
        <f t="shared" si="0"/>
        <v>0</v>
      </c>
      <c r="I35" s="26"/>
      <c r="J35" s="2"/>
    </row>
    <row r="36" spans="1:10" ht="15.6">
      <c r="A36" s="2"/>
      <c r="B36" s="23" t="s">
        <v>30</v>
      </c>
      <c r="C36" s="24"/>
      <c r="D36" s="24"/>
      <c r="E36" s="25">
        <f>C34</f>
        <v>30000</v>
      </c>
      <c r="F36" s="25">
        <f>E36-7500</f>
        <v>22500</v>
      </c>
      <c r="G36" s="25">
        <f t="shared" ref="G36:H36" si="1">F36-7500</f>
        <v>15000</v>
      </c>
      <c r="H36" s="25">
        <f t="shared" si="1"/>
        <v>7500</v>
      </c>
      <c r="I36" s="26"/>
      <c r="J36" s="2"/>
    </row>
    <row r="37" spans="1:10" ht="15.6">
      <c r="A37" s="2"/>
      <c r="B37" s="23" t="s">
        <v>31</v>
      </c>
      <c r="C37" s="24"/>
      <c r="D37" s="24"/>
      <c r="E37" s="24"/>
      <c r="F37" s="25">
        <f>C34</f>
        <v>30000</v>
      </c>
      <c r="G37" s="25">
        <f>F37-7500</f>
        <v>22500</v>
      </c>
      <c r="H37" s="25">
        <f>G37-7500</f>
        <v>15000</v>
      </c>
      <c r="I37" s="27"/>
      <c r="J37" s="2"/>
    </row>
    <row r="38" spans="1:10" ht="15.6">
      <c r="A38" s="2"/>
      <c r="B38" s="23" t="s">
        <v>32</v>
      </c>
      <c r="C38" s="24"/>
      <c r="D38" s="24"/>
      <c r="E38" s="24"/>
      <c r="F38" s="24"/>
      <c r="G38" s="25">
        <f>C34</f>
        <v>30000</v>
      </c>
      <c r="H38" s="25">
        <f>G38 -7500</f>
        <v>22500</v>
      </c>
      <c r="I38" s="27"/>
      <c r="J38" s="2"/>
    </row>
    <row r="39" spans="1:10" ht="15.6">
      <c r="A39" s="2"/>
      <c r="B39" s="23" t="s">
        <v>33</v>
      </c>
      <c r="C39" s="24"/>
      <c r="D39" s="24"/>
      <c r="E39" s="24"/>
      <c r="F39" s="24"/>
      <c r="G39" s="24"/>
      <c r="H39" s="25">
        <f>C34</f>
        <v>30000</v>
      </c>
      <c r="I39" s="27"/>
      <c r="J39" s="2"/>
    </row>
    <row r="40" spans="1:10" ht="15.6">
      <c r="A40" s="2"/>
      <c r="B40" s="28" t="s">
        <v>34</v>
      </c>
      <c r="C40" s="29"/>
      <c r="D40" s="29"/>
      <c r="E40" s="29"/>
      <c r="F40" s="29"/>
      <c r="G40" s="29"/>
      <c r="H40" s="29"/>
      <c r="I40" s="30"/>
      <c r="J40" s="2"/>
    </row>
    <row r="41" spans="1:10" ht="15.6">
      <c r="A41" s="2"/>
      <c r="B41" s="16" t="s">
        <v>35</v>
      </c>
      <c r="C41" s="31">
        <f>SUM(C34:C39)</f>
        <v>30000</v>
      </c>
      <c r="D41" s="31">
        <f t="shared" ref="D41:G41" si="2">SUM(D34:D39)</f>
        <v>52500</v>
      </c>
      <c r="E41" s="31">
        <f t="shared" si="2"/>
        <v>67500</v>
      </c>
      <c r="F41" s="32">
        <f t="shared" si="2"/>
        <v>75000</v>
      </c>
      <c r="G41" s="32">
        <f t="shared" si="2"/>
        <v>75000</v>
      </c>
      <c r="H41" s="32">
        <f>G41</f>
        <v>75000</v>
      </c>
      <c r="I41" s="18" t="s">
        <v>34</v>
      </c>
      <c r="J41" s="2"/>
    </row>
    <row r="42" spans="1:10" ht="15.6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6">
      <c r="B43" s="33" t="s">
        <v>39</v>
      </c>
    </row>
    <row r="45" spans="1:10" ht="15.6">
      <c r="A45" s="2" t="s">
        <v>37</v>
      </c>
      <c r="B45" s="2" t="s">
        <v>40</v>
      </c>
      <c r="C45" s="2"/>
      <c r="D45" s="2"/>
      <c r="E45" s="2"/>
      <c r="F45" s="2"/>
      <c r="G45" s="2"/>
      <c r="H45" s="2"/>
      <c r="I45" s="2"/>
      <c r="J45" s="2"/>
    </row>
    <row r="46" spans="1:10" ht="15.6">
      <c r="B46" s="33" t="s">
        <v>38</v>
      </c>
    </row>
  </sheetData>
  <printOptions gridLines="1"/>
  <pageMargins left="0.7" right="0.7" top="0.75" bottom="0.75" header="0.3" footer="0.3"/>
  <pageSetup paperSize="9" scale="96" orientation="portrait" horizontalDpi="0" verticalDpi="0" r:id="rId1"/>
  <ignoredErrors>
    <ignoredError sqref="C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Fin opg 10 og 11</vt:lpstr>
      <vt:lpstr>Ark2</vt:lpstr>
      <vt:lpstr>Ark3</vt:lpstr>
      <vt:lpstr>'Fin opg 10 og 11'!Udskriftsområde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Lynggaard</dc:creator>
  <cp:lastModifiedBy>Lynggaard</cp:lastModifiedBy>
  <cp:lastPrinted>2014-01-26T21:08:29Z</cp:lastPrinted>
  <dcterms:created xsi:type="dcterms:W3CDTF">2014-01-24T11:13:36Z</dcterms:created>
  <dcterms:modified xsi:type="dcterms:W3CDTF">2014-01-26T21:10:06Z</dcterms:modified>
</cp:coreProperties>
</file>