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rpl\Desktop\Ekstramateriale til Finansiel Risikostyring\"/>
    </mc:Choice>
  </mc:AlternateContent>
  <xr:revisionPtr revIDLastSave="0" documentId="8_{D0682780-3959-4C1A-8A75-618928F6AA75}" xr6:coauthVersionLast="47" xr6:coauthVersionMax="47" xr10:uidLastSave="{00000000-0000-0000-0000-000000000000}"/>
  <bookViews>
    <workbookView xWindow="-120" yWindow="-120" windowWidth="29040" windowHeight="17640" xr2:uid="{00000000-000D-0000-FFFF-FFFF00000000}"/>
  </bookViews>
  <sheets>
    <sheet name="GARCH" sheetId="14" r:id="rId1"/>
  </sheets>
  <definedNames>
    <definedName name="solver_adj" localSheetId="0" hidden="1">GARCH!$H$7:$H$9</definedName>
    <definedName name="solver_cvg" localSheetId="0" hidden="1">0.0001</definedName>
    <definedName name="solver_drv" localSheetId="0" hidden="1">1</definedName>
    <definedName name="solver_eng" localSheetId="0" hidden="1">1</definedName>
    <definedName name="solver_est" localSheetId="0" hidden="1">1</definedName>
    <definedName name="solver_itr" localSheetId="0" hidden="1">2147483647</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1</definedName>
    <definedName name="solver_nod" localSheetId="0" hidden="1">2147483647</definedName>
    <definedName name="solver_num" localSheetId="0" hidden="1">0</definedName>
    <definedName name="solver_nwt" localSheetId="0" hidden="1">1</definedName>
    <definedName name="solver_opt" localSheetId="0" hidden="1">GARCH!$I$8</definedName>
    <definedName name="solver_pre" localSheetId="0" hidden="1">0.000001</definedName>
    <definedName name="solver_rbv" localSheetId="0" hidden="1">1</definedName>
    <definedName name="solver_rlx" localSheetId="0" hidden="1">2</definedName>
    <definedName name="solver_rsd" localSheetId="0" hidden="1">0</definedName>
    <definedName name="solver_scl" localSheetId="0" hidden="1">1</definedName>
    <definedName name="solver_sho" localSheetId="0" hidden="1">2</definedName>
    <definedName name="solver_ssz" localSheetId="0" hidden="1">100</definedName>
    <definedName name="solver_tim" localSheetId="0" hidden="1">2147483647</definedName>
    <definedName name="solver_tol" localSheetId="0" hidden="1">0.01</definedName>
    <definedName name="solver_typ" localSheetId="0" hidden="1">1</definedName>
    <definedName name="solver_val" localSheetId="0" hidden="1">0</definedName>
    <definedName name="solver_ver" localSheetId="0"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17" i="14" l="1"/>
  <c r="C1312" i="14"/>
  <c r="C1311" i="14"/>
  <c r="C1310" i="14"/>
  <c r="C1309" i="14"/>
  <c r="C1308" i="14"/>
  <c r="C1307" i="14"/>
  <c r="C1306" i="14"/>
  <c r="C1305" i="14"/>
  <c r="C1304" i="14"/>
  <c r="C1303" i="14"/>
  <c r="C1302" i="14"/>
  <c r="C1301" i="14"/>
  <c r="C1300" i="14"/>
  <c r="C1299" i="14"/>
  <c r="C1298" i="14"/>
  <c r="C1297" i="14"/>
  <c r="C1296" i="14"/>
  <c r="C1295" i="14"/>
  <c r="C1294" i="14"/>
  <c r="C1293" i="14"/>
  <c r="C1292" i="14"/>
  <c r="C1291" i="14"/>
  <c r="C1290" i="14"/>
  <c r="C1289" i="14"/>
  <c r="C1288" i="14"/>
  <c r="C1287" i="14"/>
  <c r="C1286" i="14"/>
  <c r="C1285" i="14"/>
  <c r="C1284" i="14"/>
  <c r="C1283" i="14"/>
  <c r="C1282" i="14"/>
  <c r="C1281" i="14"/>
  <c r="C1280" i="14"/>
  <c r="C1279" i="14"/>
  <c r="C1278" i="14"/>
  <c r="C1277" i="14"/>
  <c r="C1276" i="14"/>
  <c r="C1275" i="14"/>
  <c r="C1274" i="14"/>
  <c r="C1273" i="14"/>
  <c r="C1272" i="14"/>
  <c r="C1271" i="14"/>
  <c r="C1270" i="14"/>
  <c r="C1269" i="14"/>
  <c r="C1268" i="14"/>
  <c r="C1267" i="14"/>
  <c r="C1266" i="14"/>
  <c r="C1265" i="14"/>
  <c r="C1264" i="14"/>
  <c r="C1263" i="14"/>
  <c r="C1262" i="14"/>
  <c r="C1261" i="14"/>
  <c r="C1260" i="14"/>
  <c r="C1259" i="14"/>
  <c r="C1258" i="14"/>
  <c r="C1257" i="14"/>
  <c r="C1256" i="14"/>
  <c r="C1255" i="14"/>
  <c r="C1254" i="14"/>
  <c r="C1253" i="14"/>
  <c r="C1252" i="14"/>
  <c r="C1251" i="14"/>
  <c r="C1250" i="14"/>
  <c r="C1249" i="14"/>
  <c r="C1248" i="14"/>
  <c r="C1247" i="14"/>
  <c r="C1246" i="14"/>
  <c r="C1245" i="14"/>
  <c r="C1244" i="14"/>
  <c r="C1243" i="14"/>
  <c r="C1242" i="14"/>
  <c r="C1241" i="14"/>
  <c r="C1240" i="14"/>
  <c r="C1239" i="14"/>
  <c r="C1238" i="14"/>
  <c r="C1237" i="14"/>
  <c r="C1236" i="14"/>
  <c r="C1235" i="14"/>
  <c r="C1234" i="14"/>
  <c r="C1233" i="14"/>
  <c r="C1232" i="14"/>
  <c r="C1231" i="14"/>
  <c r="C1230" i="14"/>
  <c r="C1229" i="14"/>
  <c r="C1228" i="14"/>
  <c r="C1227" i="14"/>
  <c r="C1226" i="14"/>
  <c r="C1225" i="14"/>
  <c r="C1224" i="14"/>
  <c r="C1223" i="14"/>
  <c r="C1222" i="14"/>
  <c r="C1221" i="14"/>
  <c r="C1220" i="14"/>
  <c r="C1219" i="14"/>
  <c r="C1218" i="14"/>
  <c r="C1217" i="14"/>
  <c r="C1216" i="14"/>
  <c r="C1215" i="14"/>
  <c r="C1214" i="14"/>
  <c r="C1213" i="14"/>
  <c r="C1212" i="14"/>
  <c r="C1211" i="14"/>
  <c r="C1210" i="14"/>
  <c r="C1209" i="14"/>
  <c r="C1208" i="14"/>
  <c r="C1207" i="14"/>
  <c r="C1206" i="14"/>
  <c r="C1205" i="14"/>
  <c r="C1204" i="14"/>
  <c r="C1203" i="14"/>
  <c r="C1202" i="14"/>
  <c r="C1201" i="14"/>
  <c r="C1200" i="14"/>
  <c r="C1199" i="14"/>
  <c r="C1198" i="14"/>
  <c r="C1197" i="14"/>
  <c r="C1196" i="14"/>
  <c r="C1195" i="14"/>
  <c r="C1194" i="14"/>
  <c r="C1193" i="14"/>
  <c r="C1192" i="14"/>
  <c r="C1191" i="14"/>
  <c r="C1190" i="14"/>
  <c r="C1189" i="14"/>
  <c r="C1188" i="14"/>
  <c r="C1187" i="14"/>
  <c r="C1186" i="14"/>
  <c r="C1185" i="14"/>
  <c r="C1184" i="14"/>
  <c r="C1183" i="14"/>
  <c r="C1182" i="14"/>
  <c r="C1181" i="14"/>
  <c r="C1180" i="14"/>
  <c r="C1179" i="14"/>
  <c r="C1178" i="14"/>
  <c r="C1177" i="14"/>
  <c r="C1176" i="14"/>
  <c r="C1175" i="14"/>
  <c r="C1174" i="14"/>
  <c r="C1173" i="14"/>
  <c r="C1172" i="14"/>
  <c r="C1171" i="14"/>
  <c r="C1170" i="14"/>
  <c r="C1169" i="14"/>
  <c r="C1168" i="14"/>
  <c r="C1167" i="14"/>
  <c r="C1166" i="14"/>
  <c r="C1165" i="14"/>
  <c r="C1164" i="14"/>
  <c r="C1163" i="14"/>
  <c r="C1162" i="14"/>
  <c r="C1161" i="14"/>
  <c r="C1160" i="14"/>
  <c r="C1159" i="14"/>
  <c r="C1158" i="14"/>
  <c r="C1157" i="14"/>
  <c r="C1156" i="14"/>
  <c r="C1155" i="14"/>
  <c r="C1154" i="14"/>
  <c r="C1153" i="14"/>
  <c r="C1152" i="14"/>
  <c r="C1151" i="14"/>
  <c r="C1150" i="14"/>
  <c r="C1149" i="14"/>
  <c r="C1148" i="14"/>
  <c r="C1147" i="14"/>
  <c r="C1146" i="14"/>
  <c r="C1145" i="14"/>
  <c r="C1144" i="14"/>
  <c r="C1143" i="14"/>
  <c r="C1142" i="14"/>
  <c r="C1141" i="14"/>
  <c r="C1140" i="14"/>
  <c r="C1139" i="14"/>
  <c r="C1138" i="14"/>
  <c r="C1137" i="14"/>
  <c r="C1136" i="14"/>
  <c r="C1135" i="14"/>
  <c r="C1134" i="14"/>
  <c r="C1133" i="14"/>
  <c r="C1132" i="14"/>
  <c r="C1131" i="14"/>
  <c r="C1130" i="14"/>
  <c r="C1129" i="14"/>
  <c r="C1128" i="14"/>
  <c r="C1127" i="14"/>
  <c r="C1126" i="14"/>
  <c r="C1125" i="14"/>
  <c r="C1124" i="14"/>
  <c r="C1123" i="14"/>
  <c r="C1122" i="14"/>
  <c r="C1121" i="14"/>
  <c r="C1120" i="14"/>
  <c r="C1119" i="14"/>
  <c r="C1118" i="14"/>
  <c r="C1117" i="14"/>
  <c r="C1116" i="14"/>
  <c r="C1115" i="14"/>
  <c r="C1114" i="14"/>
  <c r="C1113" i="14"/>
  <c r="C1112" i="14"/>
  <c r="C1111" i="14"/>
  <c r="C1110" i="14"/>
  <c r="C1109" i="14"/>
  <c r="C1108" i="14"/>
  <c r="C1107" i="14"/>
  <c r="C1106" i="14"/>
  <c r="C1105" i="14"/>
  <c r="C1104" i="14"/>
  <c r="C1103" i="14"/>
  <c r="C1102" i="14"/>
  <c r="C1101" i="14"/>
  <c r="C1100" i="14"/>
  <c r="C1099" i="14"/>
  <c r="C1098" i="14"/>
  <c r="C1097" i="14"/>
  <c r="C1096" i="14"/>
  <c r="C1095" i="14"/>
  <c r="C1094" i="14"/>
  <c r="C1093" i="14"/>
  <c r="C1092" i="14"/>
  <c r="C1091" i="14"/>
  <c r="C1090" i="14"/>
  <c r="C1089" i="14"/>
  <c r="C1088" i="14"/>
  <c r="C1087" i="14"/>
  <c r="C1086" i="14"/>
  <c r="C1085" i="14"/>
  <c r="C1084" i="14"/>
  <c r="C1083" i="14"/>
  <c r="C1082" i="14"/>
  <c r="C1081" i="14"/>
  <c r="C1080" i="14"/>
  <c r="C1079" i="14"/>
  <c r="C1078" i="14"/>
  <c r="C1077" i="14"/>
  <c r="C1076" i="14"/>
  <c r="C1075" i="14"/>
  <c r="C1074" i="14"/>
  <c r="C1073" i="14"/>
  <c r="C1072" i="14"/>
  <c r="C1071" i="14"/>
  <c r="C1070" i="14"/>
  <c r="C1069" i="14"/>
  <c r="C1068" i="14"/>
  <c r="C1067" i="14"/>
  <c r="C1066" i="14"/>
  <c r="C1065" i="14"/>
  <c r="C1064" i="14"/>
  <c r="C1063" i="14"/>
  <c r="C1062" i="14"/>
  <c r="C1061" i="14"/>
  <c r="C1060" i="14"/>
  <c r="C1059" i="14"/>
  <c r="C1058" i="14"/>
  <c r="C1057" i="14"/>
  <c r="C1056" i="14"/>
  <c r="C1055" i="14"/>
  <c r="C1054" i="14"/>
  <c r="C1053" i="14"/>
  <c r="C1052" i="14"/>
  <c r="C1051" i="14"/>
  <c r="C1050" i="14"/>
  <c r="C1049" i="14"/>
  <c r="C1048" i="14"/>
  <c r="C1047" i="14"/>
  <c r="C1046" i="14"/>
  <c r="C1045" i="14"/>
  <c r="C1044" i="14"/>
  <c r="C1043" i="14"/>
  <c r="C1042" i="14"/>
  <c r="C1041" i="14"/>
  <c r="C1040" i="14"/>
  <c r="C1039" i="14"/>
  <c r="C1038" i="14"/>
  <c r="C1037" i="14"/>
  <c r="C1036" i="14"/>
  <c r="C1035" i="14"/>
  <c r="C1034" i="14"/>
  <c r="C1033" i="14"/>
  <c r="C1032" i="14"/>
  <c r="C1031" i="14"/>
  <c r="C1030" i="14"/>
  <c r="C1029" i="14"/>
  <c r="C1028" i="14"/>
  <c r="C1027" i="14"/>
  <c r="C1026" i="14"/>
  <c r="C1025" i="14"/>
  <c r="C1024" i="14"/>
  <c r="C1023" i="14"/>
  <c r="C1022" i="14"/>
  <c r="C1021" i="14"/>
  <c r="C1020" i="14"/>
  <c r="C1019" i="14"/>
  <c r="C1018" i="14"/>
  <c r="C1017" i="14"/>
  <c r="C1016" i="14"/>
  <c r="C1015" i="14"/>
  <c r="C1014" i="14"/>
  <c r="C1013" i="14"/>
  <c r="C1012" i="14"/>
  <c r="C1011" i="14"/>
  <c r="C1010" i="14"/>
  <c r="C1009" i="14"/>
  <c r="C1008" i="14"/>
  <c r="C1007" i="14"/>
  <c r="C1006" i="14"/>
  <c r="C1005" i="14"/>
  <c r="C1004" i="14"/>
  <c r="C1003" i="14"/>
  <c r="C1002" i="14"/>
  <c r="C1001" i="14"/>
  <c r="C1000" i="14"/>
  <c r="C999" i="14"/>
  <c r="C998" i="14"/>
  <c r="C997" i="14"/>
  <c r="C996" i="14"/>
  <c r="C995" i="14"/>
  <c r="C994" i="14"/>
  <c r="C993" i="14"/>
  <c r="C992" i="14"/>
  <c r="C991" i="14"/>
  <c r="C990" i="14"/>
  <c r="C989" i="14"/>
  <c r="C988" i="14"/>
  <c r="C987" i="14"/>
  <c r="C986" i="14"/>
  <c r="C985" i="14"/>
  <c r="C984" i="14"/>
  <c r="C983" i="14"/>
  <c r="C982" i="14"/>
  <c r="C981" i="14"/>
  <c r="C980" i="14"/>
  <c r="C979" i="14"/>
  <c r="C978" i="14"/>
  <c r="C977" i="14"/>
  <c r="C976" i="14"/>
  <c r="C975" i="14"/>
  <c r="C974" i="14"/>
  <c r="C973" i="14"/>
  <c r="C972" i="14"/>
  <c r="C971" i="14"/>
  <c r="C970" i="14"/>
  <c r="C969" i="14"/>
  <c r="C968" i="14"/>
  <c r="C967" i="14"/>
  <c r="C966" i="14"/>
  <c r="C965" i="14"/>
  <c r="C964" i="14"/>
  <c r="C963" i="14"/>
  <c r="C962" i="14"/>
  <c r="C961" i="14"/>
  <c r="C960" i="14"/>
  <c r="C959" i="14"/>
  <c r="C958" i="14"/>
  <c r="C957" i="14"/>
  <c r="C956" i="14"/>
  <c r="C955" i="14"/>
  <c r="C954" i="14"/>
  <c r="C953" i="14"/>
  <c r="C952" i="14"/>
  <c r="C951" i="14"/>
  <c r="C950" i="14"/>
  <c r="C949" i="14"/>
  <c r="C948" i="14"/>
  <c r="C947" i="14"/>
  <c r="C946" i="14"/>
  <c r="C945" i="14"/>
  <c r="C944" i="14"/>
  <c r="C943" i="14"/>
  <c r="C942" i="14"/>
  <c r="C941" i="14"/>
  <c r="C940" i="14"/>
  <c r="C939" i="14"/>
  <c r="C938" i="14"/>
  <c r="C937" i="14"/>
  <c r="C936" i="14"/>
  <c r="C935" i="14"/>
  <c r="C934" i="14"/>
  <c r="C933" i="14"/>
  <c r="C932" i="14"/>
  <c r="C931" i="14"/>
  <c r="C930" i="14"/>
  <c r="C929" i="14"/>
  <c r="C928" i="14"/>
  <c r="C927" i="14"/>
  <c r="C926" i="14"/>
  <c r="C925" i="14"/>
  <c r="C924" i="14"/>
  <c r="C923" i="14"/>
  <c r="C922" i="14"/>
  <c r="C921" i="14"/>
  <c r="C920" i="14"/>
  <c r="C919" i="14"/>
  <c r="C918" i="14"/>
  <c r="C917" i="14"/>
  <c r="C916" i="14"/>
  <c r="C915" i="14"/>
  <c r="C914" i="14"/>
  <c r="C913" i="14"/>
  <c r="C912" i="14"/>
  <c r="C911" i="14"/>
  <c r="C910" i="14"/>
  <c r="C909" i="14"/>
  <c r="C908" i="14"/>
  <c r="C907" i="14"/>
  <c r="C906" i="14"/>
  <c r="C905" i="14"/>
  <c r="C904" i="14"/>
  <c r="C903" i="14"/>
  <c r="C902" i="14"/>
  <c r="C901" i="14"/>
  <c r="C900" i="14"/>
  <c r="C899" i="14"/>
  <c r="C898" i="14"/>
  <c r="C897" i="14"/>
  <c r="C896" i="14"/>
  <c r="C895" i="14"/>
  <c r="C894" i="14"/>
  <c r="C893" i="14"/>
  <c r="C892" i="14"/>
  <c r="C891" i="14"/>
  <c r="C890" i="14"/>
  <c r="C889" i="14"/>
  <c r="C888" i="14"/>
  <c r="C887" i="14"/>
  <c r="C886" i="14"/>
  <c r="C885" i="14"/>
  <c r="C884" i="14"/>
  <c r="C883" i="14"/>
  <c r="C882" i="14"/>
  <c r="C881" i="14"/>
  <c r="C880" i="14"/>
  <c r="C879" i="14"/>
  <c r="C878" i="14"/>
  <c r="C877" i="14"/>
  <c r="C876" i="14"/>
  <c r="C875" i="14"/>
  <c r="C874" i="14"/>
  <c r="C873" i="14"/>
  <c r="C872" i="14"/>
  <c r="C871" i="14"/>
  <c r="C870" i="14"/>
  <c r="C869" i="14"/>
  <c r="C868" i="14"/>
  <c r="C867" i="14"/>
  <c r="C866" i="14"/>
  <c r="C865" i="14"/>
  <c r="C864" i="14"/>
  <c r="C863" i="14"/>
  <c r="C862" i="14"/>
  <c r="C861" i="14"/>
  <c r="C860" i="14"/>
  <c r="C859" i="14"/>
  <c r="C858" i="14"/>
  <c r="C857" i="14"/>
  <c r="C856" i="14"/>
  <c r="C855" i="14"/>
  <c r="C854" i="14"/>
  <c r="C853" i="14"/>
  <c r="C852" i="14"/>
  <c r="C851" i="14"/>
  <c r="C850" i="14"/>
  <c r="C849" i="14"/>
  <c r="C848" i="14"/>
  <c r="C847" i="14"/>
  <c r="C846" i="14"/>
  <c r="C845" i="14"/>
  <c r="C844" i="14"/>
  <c r="C843" i="14"/>
  <c r="C842" i="14"/>
  <c r="C841" i="14"/>
  <c r="C840" i="14"/>
  <c r="C839" i="14"/>
  <c r="C838" i="14"/>
  <c r="C837" i="14"/>
  <c r="C836" i="14"/>
  <c r="C835" i="14"/>
  <c r="C834" i="14"/>
  <c r="C833" i="14"/>
  <c r="C832" i="14"/>
  <c r="C831" i="14"/>
  <c r="C830" i="14"/>
  <c r="C829" i="14"/>
  <c r="C828" i="14"/>
  <c r="C827" i="14"/>
  <c r="C826" i="14"/>
  <c r="C825" i="14"/>
  <c r="C824" i="14"/>
  <c r="C823" i="14"/>
  <c r="C822" i="14"/>
  <c r="C821" i="14"/>
  <c r="C820" i="14"/>
  <c r="C819" i="14"/>
  <c r="C818" i="14"/>
  <c r="C817" i="14"/>
  <c r="C816" i="14"/>
  <c r="C815" i="14"/>
  <c r="C814" i="14"/>
  <c r="C813" i="14"/>
  <c r="C812" i="14"/>
  <c r="C811" i="14"/>
  <c r="C810" i="14"/>
  <c r="C809" i="14"/>
  <c r="C808" i="14"/>
  <c r="C807" i="14"/>
  <c r="C806" i="14"/>
  <c r="C805" i="14"/>
  <c r="C804" i="14"/>
  <c r="C803" i="14"/>
  <c r="C802" i="14"/>
  <c r="C801" i="14"/>
  <c r="C800" i="14"/>
  <c r="C799" i="14"/>
  <c r="C798" i="14"/>
  <c r="C797" i="14"/>
  <c r="C796" i="14"/>
  <c r="C795" i="14"/>
  <c r="C794" i="14"/>
  <c r="C793" i="14"/>
  <c r="C792" i="14"/>
  <c r="C791" i="14"/>
  <c r="C790" i="14"/>
  <c r="C789" i="14"/>
  <c r="C788" i="14"/>
  <c r="C787" i="14"/>
  <c r="C786" i="14"/>
  <c r="C785" i="14"/>
  <c r="C784" i="14"/>
  <c r="C783" i="14"/>
  <c r="C782" i="14"/>
  <c r="C781" i="14"/>
  <c r="C780" i="14"/>
  <c r="C779" i="14"/>
  <c r="C778" i="14"/>
  <c r="C777" i="14"/>
  <c r="C776" i="14"/>
  <c r="C775" i="14"/>
  <c r="C774" i="14"/>
  <c r="C773" i="14"/>
  <c r="C772" i="14"/>
  <c r="C771" i="14"/>
  <c r="C770" i="14"/>
  <c r="C769" i="14"/>
  <c r="C768" i="14"/>
  <c r="C767" i="14"/>
  <c r="C766" i="14"/>
  <c r="C765" i="14"/>
  <c r="C764" i="14"/>
  <c r="C763" i="14"/>
  <c r="C762" i="14"/>
  <c r="C761" i="14"/>
  <c r="C760" i="14"/>
  <c r="C759" i="14"/>
  <c r="C758" i="14"/>
  <c r="C757" i="14"/>
  <c r="C756" i="14"/>
  <c r="C755" i="14"/>
  <c r="C754" i="14"/>
  <c r="C753" i="14"/>
  <c r="C752" i="14"/>
  <c r="C751" i="14"/>
  <c r="C750" i="14"/>
  <c r="C749" i="14"/>
  <c r="C748" i="14"/>
  <c r="C747" i="14"/>
  <c r="C746" i="14"/>
  <c r="C745" i="14"/>
  <c r="C744" i="14"/>
  <c r="C743" i="14"/>
  <c r="C742" i="14"/>
  <c r="C741" i="14"/>
  <c r="C740" i="14"/>
  <c r="C739" i="14"/>
  <c r="C738" i="14"/>
  <c r="C737" i="14"/>
  <c r="C736" i="14"/>
  <c r="C735" i="14"/>
  <c r="C734" i="14"/>
  <c r="C733" i="14"/>
  <c r="C732" i="14"/>
  <c r="C731" i="14"/>
  <c r="C730" i="14"/>
  <c r="C729" i="14"/>
  <c r="C728" i="14"/>
  <c r="C727" i="14"/>
  <c r="C726" i="14"/>
  <c r="C725" i="14"/>
  <c r="C724" i="14"/>
  <c r="C723" i="14"/>
  <c r="C722" i="14"/>
  <c r="C721" i="14"/>
  <c r="C720" i="14"/>
  <c r="C719" i="14"/>
  <c r="C718" i="14"/>
  <c r="C717" i="14"/>
  <c r="C716" i="14"/>
  <c r="C715" i="14"/>
  <c r="C714" i="14"/>
  <c r="C713" i="14"/>
  <c r="C712" i="14"/>
  <c r="C711" i="14"/>
  <c r="C710" i="14"/>
  <c r="C709" i="14"/>
  <c r="C708" i="14"/>
  <c r="C707" i="14"/>
  <c r="C706" i="14"/>
  <c r="C705" i="14"/>
  <c r="C704" i="14"/>
  <c r="C703" i="14"/>
  <c r="C702" i="14"/>
  <c r="C701" i="14"/>
  <c r="C700" i="14"/>
  <c r="C699" i="14"/>
  <c r="C698" i="14"/>
  <c r="C697" i="14"/>
  <c r="C696" i="14"/>
  <c r="C695" i="14"/>
  <c r="C694" i="14"/>
  <c r="C693" i="14"/>
  <c r="C692" i="14"/>
  <c r="C691" i="14"/>
  <c r="C690" i="14"/>
  <c r="C689" i="14"/>
  <c r="C688" i="14"/>
  <c r="C687" i="14"/>
  <c r="C686" i="14"/>
  <c r="C685" i="14"/>
  <c r="C684" i="14"/>
  <c r="C683" i="14"/>
  <c r="C682" i="14"/>
  <c r="C681" i="14"/>
  <c r="C680" i="14"/>
  <c r="C679" i="14"/>
  <c r="C678" i="14"/>
  <c r="C677" i="14"/>
  <c r="C676" i="14"/>
  <c r="C675" i="14"/>
  <c r="C674" i="14"/>
  <c r="C673" i="14"/>
  <c r="C672" i="14"/>
  <c r="C671" i="14"/>
  <c r="C670" i="14"/>
  <c r="C669" i="14"/>
  <c r="C668" i="14"/>
  <c r="C667" i="14"/>
  <c r="C666" i="14"/>
  <c r="C665" i="14"/>
  <c r="C664" i="14"/>
  <c r="C663" i="14"/>
  <c r="C662" i="14"/>
  <c r="C661" i="14"/>
  <c r="C660" i="14"/>
  <c r="C659" i="14"/>
  <c r="C658" i="14"/>
  <c r="C657" i="14"/>
  <c r="C656" i="14"/>
  <c r="C655" i="14"/>
  <c r="C654" i="14"/>
  <c r="C653" i="14"/>
  <c r="C652" i="14"/>
  <c r="C651" i="14"/>
  <c r="C650" i="14"/>
  <c r="C649" i="14"/>
  <c r="C648" i="14"/>
  <c r="C647" i="14"/>
  <c r="C646" i="14"/>
  <c r="C645" i="14"/>
  <c r="C644" i="14"/>
  <c r="C643" i="14"/>
  <c r="C642" i="14"/>
  <c r="C641" i="14"/>
  <c r="C640" i="14"/>
  <c r="C639" i="14"/>
  <c r="C638" i="14"/>
  <c r="C637" i="14"/>
  <c r="C636" i="14"/>
  <c r="C635" i="14"/>
  <c r="C634" i="14"/>
  <c r="C633" i="14"/>
  <c r="C632" i="14"/>
  <c r="C631" i="14"/>
  <c r="C630" i="14"/>
  <c r="C629" i="14"/>
  <c r="C628" i="14"/>
  <c r="C627" i="14"/>
  <c r="C626" i="14"/>
  <c r="C625" i="14"/>
  <c r="C624" i="14"/>
  <c r="C623" i="14"/>
  <c r="C622" i="14"/>
  <c r="C621" i="14"/>
  <c r="C620" i="14"/>
  <c r="C619" i="14"/>
  <c r="C618" i="14"/>
  <c r="C617" i="14"/>
  <c r="C616" i="14"/>
  <c r="C615" i="14"/>
  <c r="C614" i="14"/>
  <c r="C613" i="14"/>
  <c r="C612" i="14"/>
  <c r="C611" i="14"/>
  <c r="C610" i="14"/>
  <c r="C609" i="14"/>
  <c r="C608" i="14"/>
  <c r="C607" i="14"/>
  <c r="C606" i="14"/>
  <c r="C605" i="14"/>
  <c r="C604" i="14"/>
  <c r="C603" i="14"/>
  <c r="C602" i="14"/>
  <c r="C601" i="14"/>
  <c r="C600" i="14"/>
  <c r="C599" i="14"/>
  <c r="C598" i="14"/>
  <c r="C597" i="14"/>
  <c r="C596" i="14"/>
  <c r="C595" i="14"/>
  <c r="C594" i="14"/>
  <c r="C593" i="14"/>
  <c r="C592" i="14"/>
  <c r="C591" i="14"/>
  <c r="C590" i="14"/>
  <c r="C589" i="14"/>
  <c r="C588" i="14"/>
  <c r="C587" i="14"/>
  <c r="C586" i="14"/>
  <c r="C585" i="14"/>
  <c r="C584" i="14"/>
  <c r="C583" i="14"/>
  <c r="C582" i="14"/>
  <c r="C581" i="14"/>
  <c r="C580" i="14"/>
  <c r="C579" i="14"/>
  <c r="C578" i="14"/>
  <c r="C577" i="14"/>
  <c r="C576" i="14"/>
  <c r="C575" i="14"/>
  <c r="C574" i="14"/>
  <c r="C573" i="14"/>
  <c r="C572" i="14"/>
  <c r="C571" i="14"/>
  <c r="C570" i="14"/>
  <c r="C569" i="14"/>
  <c r="C568" i="14"/>
  <c r="C567" i="14"/>
  <c r="C566" i="14"/>
  <c r="C565" i="14"/>
  <c r="C564" i="14"/>
  <c r="C563" i="14"/>
  <c r="C562" i="14"/>
  <c r="C561" i="14"/>
  <c r="C560" i="14"/>
  <c r="C559" i="14"/>
  <c r="C558" i="14"/>
  <c r="C557" i="14"/>
  <c r="C556" i="14"/>
  <c r="C555" i="14"/>
  <c r="C554" i="14"/>
  <c r="C553" i="14"/>
  <c r="C552" i="14"/>
  <c r="C551" i="14"/>
  <c r="C550" i="14"/>
  <c r="C549" i="14"/>
  <c r="C548" i="14"/>
  <c r="C547" i="14"/>
  <c r="C546" i="14"/>
  <c r="C545" i="14"/>
  <c r="C544" i="14"/>
  <c r="C543" i="14"/>
  <c r="C542" i="14"/>
  <c r="C541" i="14"/>
  <c r="C540" i="14"/>
  <c r="C539" i="14"/>
  <c r="C538" i="14"/>
  <c r="C537" i="14"/>
  <c r="C536" i="14"/>
  <c r="C535" i="14"/>
  <c r="C534" i="14"/>
  <c r="C533" i="14"/>
  <c r="C532" i="14"/>
  <c r="C531" i="14"/>
  <c r="C530" i="14"/>
  <c r="C529" i="14"/>
  <c r="C528" i="14"/>
  <c r="C527" i="14"/>
  <c r="C526" i="14"/>
  <c r="C525" i="14"/>
  <c r="C524" i="14"/>
  <c r="C523" i="14"/>
  <c r="C522" i="14"/>
  <c r="C521" i="14"/>
  <c r="C520" i="14"/>
  <c r="C519" i="14"/>
  <c r="C518" i="14"/>
  <c r="C517" i="14"/>
  <c r="C516" i="14"/>
  <c r="C515" i="14"/>
  <c r="C514" i="14"/>
  <c r="C513" i="14"/>
  <c r="C512" i="14"/>
  <c r="C511" i="14"/>
  <c r="C510" i="14"/>
  <c r="C509" i="14"/>
  <c r="C508" i="14"/>
  <c r="C507" i="14"/>
  <c r="C506" i="14"/>
  <c r="C505" i="14"/>
  <c r="C504" i="14"/>
  <c r="C503" i="14"/>
  <c r="C502" i="14"/>
  <c r="C501" i="14"/>
  <c r="C500" i="14"/>
  <c r="C499" i="14"/>
  <c r="C498" i="14"/>
  <c r="C497" i="14"/>
  <c r="C496" i="14"/>
  <c r="C495" i="14"/>
  <c r="C494" i="14"/>
  <c r="C493" i="14"/>
  <c r="C492" i="14"/>
  <c r="C491" i="14"/>
  <c r="C490" i="14"/>
  <c r="C489" i="14"/>
  <c r="C488" i="14"/>
  <c r="C487" i="14"/>
  <c r="C486" i="14"/>
  <c r="C485" i="14"/>
  <c r="C484" i="14"/>
  <c r="C483" i="14"/>
  <c r="C482" i="14"/>
  <c r="C481" i="14"/>
  <c r="C480" i="14"/>
  <c r="C479" i="14"/>
  <c r="C478" i="14"/>
  <c r="C477" i="14"/>
  <c r="C476" i="14"/>
  <c r="C475" i="14"/>
  <c r="C474" i="14"/>
  <c r="C473" i="14"/>
  <c r="C472" i="14"/>
  <c r="C471" i="14"/>
  <c r="C470" i="14"/>
  <c r="C469" i="14"/>
  <c r="C468" i="14"/>
  <c r="C467" i="14"/>
  <c r="C466" i="14"/>
  <c r="C465" i="14"/>
  <c r="C464" i="14"/>
  <c r="C463" i="14"/>
  <c r="C462" i="14"/>
  <c r="C461" i="14"/>
  <c r="C460" i="14"/>
  <c r="C459" i="14"/>
  <c r="C458" i="14"/>
  <c r="C457" i="14"/>
  <c r="C456" i="14"/>
  <c r="C455" i="14"/>
  <c r="C454" i="14"/>
  <c r="C453" i="14"/>
  <c r="C452" i="14"/>
  <c r="C451" i="14"/>
  <c r="C450" i="14"/>
  <c r="C449" i="14"/>
  <c r="C448" i="14"/>
  <c r="C447" i="14"/>
  <c r="C446" i="14"/>
  <c r="C445" i="14"/>
  <c r="C444" i="14"/>
  <c r="C443" i="14"/>
  <c r="C442" i="14"/>
  <c r="C441" i="14"/>
  <c r="C440" i="14"/>
  <c r="C439" i="14"/>
  <c r="C438" i="14"/>
  <c r="C437" i="14"/>
  <c r="C436" i="14"/>
  <c r="C435" i="14"/>
  <c r="C434" i="14"/>
  <c r="C433" i="14"/>
  <c r="C432" i="14"/>
  <c r="C431" i="14"/>
  <c r="C430" i="14"/>
  <c r="C429" i="14"/>
  <c r="C428" i="14"/>
  <c r="C427" i="14"/>
  <c r="C426" i="14"/>
  <c r="C425" i="14"/>
  <c r="C424" i="14"/>
  <c r="C423" i="14"/>
  <c r="C422" i="14"/>
  <c r="C421" i="14"/>
  <c r="C420" i="14"/>
  <c r="C419" i="14"/>
  <c r="C418" i="14"/>
  <c r="C417" i="14"/>
  <c r="C416" i="14"/>
  <c r="C415" i="14"/>
  <c r="C414" i="14"/>
  <c r="C413" i="14"/>
  <c r="C412" i="14"/>
  <c r="C411" i="14"/>
  <c r="C410" i="14"/>
  <c r="C409" i="14"/>
  <c r="C408" i="14"/>
  <c r="C407" i="14"/>
  <c r="C406" i="14"/>
  <c r="C405" i="14"/>
  <c r="C404" i="14"/>
  <c r="C403" i="14"/>
  <c r="C402" i="14"/>
  <c r="C401" i="14"/>
  <c r="C400" i="14"/>
  <c r="C399" i="14"/>
  <c r="C398" i="14"/>
  <c r="C397" i="14"/>
  <c r="C396" i="14"/>
  <c r="C395" i="14"/>
  <c r="C394" i="14"/>
  <c r="C393" i="14"/>
  <c r="C392" i="14"/>
  <c r="C391" i="14"/>
  <c r="C390" i="14"/>
  <c r="C389" i="14"/>
  <c r="C388" i="14"/>
  <c r="C387" i="14"/>
  <c r="C386" i="14"/>
  <c r="C385" i="14"/>
  <c r="C384" i="14"/>
  <c r="C383" i="14"/>
  <c r="C382" i="14"/>
  <c r="C381" i="14"/>
  <c r="C380" i="14"/>
  <c r="C379" i="14"/>
  <c r="C378" i="14"/>
  <c r="C377" i="14"/>
  <c r="C376" i="14"/>
  <c r="C375" i="14"/>
  <c r="C374" i="14"/>
  <c r="C373" i="14"/>
  <c r="C372" i="14"/>
  <c r="C371" i="14"/>
  <c r="C370" i="14"/>
  <c r="C369" i="14"/>
  <c r="C368" i="14"/>
  <c r="C367" i="14"/>
  <c r="C366" i="14"/>
  <c r="C365" i="14"/>
  <c r="C364" i="14"/>
  <c r="C363" i="14"/>
  <c r="C362" i="14"/>
  <c r="C361" i="14"/>
  <c r="C360" i="14"/>
  <c r="C359" i="14"/>
  <c r="C358" i="14"/>
  <c r="C357" i="14"/>
  <c r="C356" i="14"/>
  <c r="C355" i="14"/>
  <c r="C354" i="14"/>
  <c r="C353" i="14"/>
  <c r="C352" i="14"/>
  <c r="C351" i="14"/>
  <c r="C350" i="14"/>
  <c r="C349" i="14"/>
  <c r="C348" i="14"/>
  <c r="C347" i="14"/>
  <c r="C346" i="14"/>
  <c r="C345" i="14"/>
  <c r="C344" i="14"/>
  <c r="C343" i="14"/>
  <c r="C342" i="14"/>
  <c r="C341" i="14"/>
  <c r="C340" i="14"/>
  <c r="C339" i="14"/>
  <c r="C338" i="14"/>
  <c r="C337" i="14"/>
  <c r="C336" i="14"/>
  <c r="C335" i="14"/>
  <c r="C334" i="14"/>
  <c r="C333" i="14"/>
  <c r="C332" i="14"/>
  <c r="C331" i="14"/>
  <c r="C330" i="14"/>
  <c r="C329" i="14"/>
  <c r="C328" i="14"/>
  <c r="C327" i="14"/>
  <c r="C326" i="14"/>
  <c r="C325" i="14"/>
  <c r="C324" i="14"/>
  <c r="C323" i="14"/>
  <c r="C322" i="14"/>
  <c r="C321" i="14"/>
  <c r="C320" i="14"/>
  <c r="C319" i="14"/>
  <c r="C318" i="14"/>
  <c r="C317" i="14"/>
  <c r="C316" i="14"/>
  <c r="C315" i="14"/>
  <c r="C314" i="14"/>
  <c r="C313" i="14"/>
  <c r="C312" i="14"/>
  <c r="C311" i="14"/>
  <c r="C310" i="14"/>
  <c r="C309" i="14"/>
  <c r="C308" i="14"/>
  <c r="C307" i="14"/>
  <c r="C306" i="14"/>
  <c r="C305" i="14"/>
  <c r="C304" i="14"/>
  <c r="C303" i="14"/>
  <c r="C302" i="14"/>
  <c r="C301" i="14"/>
  <c r="C300" i="14"/>
  <c r="C299" i="14"/>
  <c r="C298" i="14"/>
  <c r="C297" i="14"/>
  <c r="C296" i="14"/>
  <c r="C295" i="14"/>
  <c r="C294" i="14"/>
  <c r="C293" i="14"/>
  <c r="C292" i="14"/>
  <c r="C291" i="14"/>
  <c r="C290" i="14"/>
  <c r="C289" i="14"/>
  <c r="C288" i="14"/>
  <c r="C287" i="14"/>
  <c r="C286" i="14"/>
  <c r="C285" i="14"/>
  <c r="C284" i="14"/>
  <c r="C283" i="14"/>
  <c r="C282" i="14"/>
  <c r="C281" i="14"/>
  <c r="C280" i="14"/>
  <c r="C279" i="14"/>
  <c r="C278" i="14"/>
  <c r="C277" i="14"/>
  <c r="C276" i="14"/>
  <c r="C275" i="14"/>
  <c r="C274" i="14"/>
  <c r="C273" i="14"/>
  <c r="C272" i="14"/>
  <c r="C271" i="14"/>
  <c r="C270" i="14"/>
  <c r="C269" i="14"/>
  <c r="C268" i="14"/>
  <c r="C267" i="14"/>
  <c r="C266" i="14"/>
  <c r="C265" i="14"/>
  <c r="C264" i="14"/>
  <c r="C263" i="14"/>
  <c r="C262" i="14"/>
  <c r="C261" i="14"/>
  <c r="C260" i="14"/>
  <c r="C259" i="14"/>
  <c r="C258" i="14"/>
  <c r="C257" i="14"/>
  <c r="C256" i="14"/>
  <c r="C255" i="14"/>
  <c r="C254" i="14"/>
  <c r="C253" i="14"/>
  <c r="C252" i="14"/>
  <c r="C251" i="14"/>
  <c r="C250" i="14"/>
  <c r="C249" i="14"/>
  <c r="C248" i="14"/>
  <c r="C247" i="14"/>
  <c r="C246" i="14"/>
  <c r="C245" i="14"/>
  <c r="C244" i="14"/>
  <c r="C243" i="14"/>
  <c r="C242" i="14"/>
  <c r="C241" i="14"/>
  <c r="C240" i="14"/>
  <c r="C239" i="14"/>
  <c r="C238" i="14"/>
  <c r="C237" i="14"/>
  <c r="C236" i="14"/>
  <c r="C235" i="14"/>
  <c r="C234" i="14"/>
  <c r="C233" i="14"/>
  <c r="C232" i="14"/>
  <c r="C231" i="14"/>
  <c r="C230" i="14"/>
  <c r="C229" i="14"/>
  <c r="C228" i="14"/>
  <c r="C227" i="14"/>
  <c r="C226" i="14"/>
  <c r="C225" i="14"/>
  <c r="C224" i="14"/>
  <c r="C223" i="14"/>
  <c r="C222" i="14"/>
  <c r="C221" i="14"/>
  <c r="C220" i="14"/>
  <c r="C219" i="14"/>
  <c r="C218" i="14"/>
  <c r="C217" i="14"/>
  <c r="C216" i="14"/>
  <c r="C215" i="14"/>
  <c r="C214" i="14"/>
  <c r="C213" i="14"/>
  <c r="C212" i="14"/>
  <c r="C211" i="14"/>
  <c r="C210" i="14"/>
  <c r="C209" i="14"/>
  <c r="C208" i="14"/>
  <c r="C207" i="14"/>
  <c r="C206" i="14"/>
  <c r="C205" i="14"/>
  <c r="C204" i="14"/>
  <c r="C203" i="14"/>
  <c r="C202" i="14"/>
  <c r="C201" i="14"/>
  <c r="C200" i="14"/>
  <c r="C199" i="14"/>
  <c r="C198" i="14"/>
  <c r="C197" i="14"/>
  <c r="C196" i="14"/>
  <c r="C195" i="14"/>
  <c r="C194" i="14"/>
  <c r="C193" i="14"/>
  <c r="C192" i="14"/>
  <c r="C191" i="14"/>
  <c r="C190" i="14"/>
  <c r="C189" i="14"/>
  <c r="C188" i="14"/>
  <c r="C187" i="14"/>
  <c r="C186" i="14"/>
  <c r="C185" i="14"/>
  <c r="C184" i="14"/>
  <c r="C183" i="14"/>
  <c r="C182" i="14"/>
  <c r="C181" i="14"/>
  <c r="C180" i="14"/>
  <c r="C179" i="14"/>
  <c r="C178" i="14"/>
  <c r="C177" i="14"/>
  <c r="C176" i="14"/>
  <c r="C175" i="14"/>
  <c r="C174" i="14"/>
  <c r="C173" i="14"/>
  <c r="C172" i="14"/>
  <c r="C171" i="14"/>
  <c r="C170" i="14"/>
  <c r="C169" i="14"/>
  <c r="C168" i="14"/>
  <c r="C167" i="14"/>
  <c r="C166" i="14"/>
  <c r="C165" i="14"/>
  <c r="C164" i="14"/>
  <c r="C163" i="14"/>
  <c r="C162" i="14"/>
  <c r="C161" i="14"/>
  <c r="C160" i="14"/>
  <c r="C159" i="14"/>
  <c r="C158" i="14"/>
  <c r="C157" i="14"/>
  <c r="C156" i="14"/>
  <c r="C155" i="14"/>
  <c r="C154" i="14"/>
  <c r="C153" i="14"/>
  <c r="C152" i="14"/>
  <c r="C151" i="14"/>
  <c r="C150" i="14"/>
  <c r="C149" i="14"/>
  <c r="C148" i="14"/>
  <c r="C147" i="14"/>
  <c r="C146" i="14"/>
  <c r="C145" i="14"/>
  <c r="C144" i="14"/>
  <c r="C143" i="14"/>
  <c r="C142" i="14"/>
  <c r="C141" i="14"/>
  <c r="C140" i="14"/>
  <c r="C139" i="14"/>
  <c r="C138" i="14"/>
  <c r="C137" i="14"/>
  <c r="C136" i="14"/>
  <c r="C135" i="14"/>
  <c r="C134" i="14"/>
  <c r="C133" i="14"/>
  <c r="C132" i="14"/>
  <c r="C131" i="14"/>
  <c r="C130" i="14"/>
  <c r="C129" i="14"/>
  <c r="C128" i="14"/>
  <c r="C127" i="14"/>
  <c r="C126" i="14"/>
  <c r="C125" i="14"/>
  <c r="C124" i="14"/>
  <c r="C123" i="14"/>
  <c r="C122" i="14"/>
  <c r="C121" i="14"/>
  <c r="C120" i="14"/>
  <c r="C119" i="14"/>
  <c r="C118" i="14"/>
  <c r="C117" i="14"/>
  <c r="C116" i="14"/>
  <c r="C115" i="14"/>
  <c r="C114" i="14"/>
  <c r="C113" i="14"/>
  <c r="C112" i="14"/>
  <c r="C111" i="14"/>
  <c r="C110" i="14"/>
  <c r="C109" i="14"/>
  <c r="C108" i="14"/>
  <c r="C107" i="14"/>
  <c r="C106" i="14"/>
  <c r="C105" i="14"/>
  <c r="C104" i="14"/>
  <c r="C103" i="14"/>
  <c r="C102" i="14"/>
  <c r="C101" i="14"/>
  <c r="C100" i="14"/>
  <c r="C99" i="14"/>
  <c r="C98" i="14"/>
  <c r="C97" i="14"/>
  <c r="C96" i="14"/>
  <c r="C95" i="14"/>
  <c r="C94" i="14"/>
  <c r="C93" i="14"/>
  <c r="C92" i="14"/>
  <c r="C91" i="14"/>
  <c r="C90" i="14"/>
  <c r="C89" i="14"/>
  <c r="C88" i="14"/>
  <c r="C87" i="14"/>
  <c r="C86" i="14"/>
  <c r="C85" i="14"/>
  <c r="C84" i="14"/>
  <c r="C83" i="14"/>
  <c r="C82" i="14"/>
  <c r="C8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D8" i="14" l="1"/>
  <c r="E33" i="14" s="1"/>
  <c r="I8" i="14"/>
  <c r="E1253" i="14" l="1"/>
  <c r="E1133" i="14"/>
  <c r="E727" i="14"/>
  <c r="E923" i="14"/>
  <c r="E403" i="14"/>
  <c r="E312" i="14"/>
  <c r="E1198" i="14"/>
  <c r="F1198" i="14" s="1"/>
  <c r="E925" i="14"/>
  <c r="E559" i="14"/>
  <c r="E806" i="14"/>
  <c r="E482" i="14"/>
  <c r="E413" i="14"/>
  <c r="E383" i="14"/>
  <c r="E220" i="14"/>
  <c r="E179" i="14"/>
  <c r="F179" i="14" s="1"/>
  <c r="E464" i="14"/>
  <c r="E1243" i="14"/>
  <c r="E1257" i="14"/>
  <c r="E1150" i="14"/>
  <c r="E1199" i="14"/>
  <c r="E1017" i="14"/>
  <c r="E1002" i="14"/>
  <c r="E875" i="14"/>
  <c r="F875" i="14" s="1"/>
  <c r="E962" i="14"/>
  <c r="E784" i="14"/>
  <c r="E703" i="14"/>
  <c r="E756" i="14"/>
  <c r="F756" i="14" s="1"/>
  <c r="E1018" i="14"/>
  <c r="E586" i="14"/>
  <c r="E788" i="14"/>
  <c r="E950" i="14"/>
  <c r="F950" i="14" s="1"/>
  <c r="E421" i="14"/>
  <c r="E510" i="14"/>
  <c r="F510" i="14" s="1"/>
  <c r="E578" i="14"/>
  <c r="E315" i="14"/>
  <c r="E366" i="14"/>
  <c r="E488" i="14"/>
  <c r="E533" i="14"/>
  <c r="E190" i="14"/>
  <c r="E156" i="14"/>
  <c r="E331" i="14"/>
  <c r="E73" i="14"/>
  <c r="E74" i="14"/>
  <c r="E1269" i="14"/>
  <c r="E949" i="14"/>
  <c r="E868" i="14"/>
  <c r="E514" i="14"/>
  <c r="F514" i="14" s="1"/>
  <c r="E442" i="14"/>
  <c r="E278" i="14"/>
  <c r="E1264" i="14"/>
  <c r="E1064" i="14"/>
  <c r="F1064" i="14" s="1"/>
  <c r="E1009" i="14"/>
  <c r="E755" i="14"/>
  <c r="E572" i="14"/>
  <c r="E381" i="14"/>
  <c r="F381" i="14" s="1"/>
  <c r="E544" i="14"/>
  <c r="E251" i="14"/>
  <c r="E71" i="14"/>
  <c r="E1295" i="14"/>
  <c r="E1227" i="14"/>
  <c r="E1272" i="14"/>
  <c r="E1251" i="14"/>
  <c r="E1299" i="14"/>
  <c r="F1299" i="14" s="1"/>
  <c r="E1219" i="14"/>
  <c r="E1187" i="14"/>
  <c r="E1120" i="14"/>
  <c r="E1132" i="14"/>
  <c r="F1132" i="14" s="1"/>
  <c r="E1128" i="14"/>
  <c r="E928" i="14"/>
  <c r="E946" i="14"/>
  <c r="E843" i="14"/>
  <c r="F843" i="14" s="1"/>
  <c r="E906" i="14"/>
  <c r="E1057" i="14"/>
  <c r="F1057" i="14" s="1"/>
  <c r="E675" i="14"/>
  <c r="E708" i="14"/>
  <c r="E922" i="14"/>
  <c r="E554" i="14"/>
  <c r="E748" i="14"/>
  <c r="E852" i="14"/>
  <c r="F852" i="14" s="1"/>
  <c r="E389" i="14"/>
  <c r="E828" i="14"/>
  <c r="E495" i="14"/>
  <c r="E283" i="14"/>
  <c r="E291" i="14"/>
  <c r="E397" i="14"/>
  <c r="E296" i="14"/>
  <c r="E462" i="14"/>
  <c r="F462" i="14" s="1"/>
  <c r="E458" i="14"/>
  <c r="E238" i="14"/>
  <c r="E9" i="14"/>
  <c r="E20" i="14"/>
  <c r="E1217" i="14"/>
  <c r="E942" i="14"/>
  <c r="E803" i="14"/>
  <c r="E310" i="14"/>
  <c r="F310" i="14" s="1"/>
  <c r="E1248" i="14"/>
  <c r="E994" i="14"/>
  <c r="E719" i="14"/>
  <c r="E683" i="14"/>
  <c r="E246" i="14"/>
  <c r="E1232" i="14"/>
  <c r="E1267" i="14"/>
  <c r="E1213" i="14"/>
  <c r="F1213" i="14" s="1"/>
  <c r="E1179" i="14"/>
  <c r="E1096" i="14"/>
  <c r="E1107" i="14"/>
  <c r="E1056" i="14"/>
  <c r="F1056" i="14" s="1"/>
  <c r="E985" i="14"/>
  <c r="E858" i="14"/>
  <c r="E790" i="14"/>
  <c r="E874" i="14"/>
  <c r="F874" i="14" s="1"/>
  <c r="E899" i="14"/>
  <c r="E966" i="14"/>
  <c r="E986" i="14"/>
  <c r="E808" i="14"/>
  <c r="E954" i="14"/>
  <c r="E689" i="14"/>
  <c r="E731" i="14"/>
  <c r="E786" i="14"/>
  <c r="F786" i="14" s="1"/>
  <c r="E644" i="14"/>
  <c r="E394" i="14"/>
  <c r="E564" i="14"/>
  <c r="E206" i="14"/>
  <c r="E247" i="14"/>
  <c r="E193" i="14"/>
  <c r="E361" i="14"/>
  <c r="E311" i="14"/>
  <c r="F311" i="14" s="1"/>
  <c r="E219" i="14"/>
  <c r="E112" i="14"/>
  <c r="F112" i="14" s="1"/>
  <c r="E116" i="14"/>
  <c r="E1135" i="14"/>
  <c r="E838" i="14"/>
  <c r="E626" i="14"/>
  <c r="E629" i="14"/>
  <c r="E94" i="14"/>
  <c r="F94" i="14" s="1"/>
  <c r="E1259" i="14"/>
  <c r="E779" i="14"/>
  <c r="E1224" i="14"/>
  <c r="E1211" i="14"/>
  <c r="E1304" i="14"/>
  <c r="E1090" i="14"/>
  <c r="E1114" i="14"/>
  <c r="E1030" i="14"/>
  <c r="F1030" i="14" s="1"/>
  <c r="E835" i="14"/>
  <c r="E872" i="14"/>
  <c r="F872" i="14" s="1"/>
  <c r="E655" i="14"/>
  <c r="E656" i="14"/>
  <c r="E562" i="14"/>
  <c r="E359" i="14"/>
  <c r="E195" i="14"/>
  <c r="E254" i="14"/>
  <c r="F254" i="14" s="1"/>
  <c r="E279" i="14"/>
  <c r="E130" i="14"/>
  <c r="F130" i="14" s="1"/>
  <c r="E1207" i="14"/>
  <c r="E1297" i="14"/>
  <c r="E1103" i="14"/>
  <c r="E1072" i="14"/>
  <c r="E1085" i="14"/>
  <c r="E992" i="14"/>
  <c r="F992" i="14" s="1"/>
  <c r="E1021" i="14"/>
  <c r="E934" i="14"/>
  <c r="E969" i="14"/>
  <c r="E802" i="14"/>
  <c r="E759" i="14"/>
  <c r="E737" i="14"/>
  <c r="E634" i="14"/>
  <c r="E618" i="14"/>
  <c r="E506" i="14"/>
  <c r="E607" i="14"/>
  <c r="F607" i="14" s="1"/>
  <c r="E434" i="14"/>
  <c r="E447" i="14"/>
  <c r="E211" i="14"/>
  <c r="E866" i="14"/>
  <c r="E390" i="14"/>
  <c r="E757" i="14"/>
  <c r="F757" i="14" s="1"/>
  <c r="E86" i="14"/>
  <c r="E106" i="14"/>
  <c r="E184" i="14"/>
  <c r="E215" i="14"/>
  <c r="E111" i="14"/>
  <c r="E99" i="14"/>
  <c r="E1273" i="14"/>
  <c r="E936" i="14"/>
  <c r="E896" i="14"/>
  <c r="E883" i="14"/>
  <c r="E834" i="14"/>
  <c r="E270" i="14"/>
  <c r="E1256" i="14"/>
  <c r="E1080" i="14"/>
  <c r="E832" i="14"/>
  <c r="E1247" i="14"/>
  <c r="F1247" i="14" s="1"/>
  <c r="E1163" i="14"/>
  <c r="E1111" i="14"/>
  <c r="E826" i="14"/>
  <c r="E842" i="14"/>
  <c r="E774" i="14"/>
  <c r="E743" i="14"/>
  <c r="E610" i="14"/>
  <c r="E466" i="14"/>
  <c r="F466" i="14" s="1"/>
  <c r="E243" i="14"/>
  <c r="E183" i="14"/>
  <c r="F183" i="14" s="1"/>
  <c r="E122" i="14"/>
  <c r="E23" i="14"/>
  <c r="E1312" i="14"/>
  <c r="E1261" i="14"/>
  <c r="E1280" i="14"/>
  <c r="E1296" i="14"/>
  <c r="F1296" i="14" s="1"/>
  <c r="E1147" i="14"/>
  <c r="E1305" i="14"/>
  <c r="F1305" i="14" s="1"/>
  <c r="E1190" i="14"/>
  <c r="E1098" i="14"/>
  <c r="F1098" i="14" s="1"/>
  <c r="E976" i="14"/>
  <c r="E965" i="14"/>
  <c r="E984" i="14"/>
  <c r="E902" i="14"/>
  <c r="F902" i="14" s="1"/>
  <c r="E958" i="14"/>
  <c r="E735" i="14"/>
  <c r="E679" i="14"/>
  <c r="E688" i="14"/>
  <c r="F688" i="14" s="1"/>
  <c r="E854" i="14"/>
  <c r="E589" i="14"/>
  <c r="E474" i="14"/>
  <c r="E546" i="14"/>
  <c r="F546" i="14" s="1"/>
  <c r="E402" i="14"/>
  <c r="E382" i="14"/>
  <c r="F382" i="14" s="1"/>
  <c r="E480" i="14"/>
  <c r="E551" i="14"/>
  <c r="F551" i="14" s="1"/>
  <c r="E334" i="14"/>
  <c r="E302" i="14"/>
  <c r="E168" i="14"/>
  <c r="E209" i="14"/>
  <c r="F209" i="14" s="1"/>
  <c r="E121" i="14"/>
  <c r="E137" i="14"/>
  <c r="F137" i="14" s="1"/>
  <c r="E26" i="14"/>
  <c r="E12" i="14"/>
  <c r="I9" i="14"/>
  <c r="I10" i="14" s="1"/>
  <c r="I11" i="14" s="1"/>
  <c r="I12" i="14" s="1"/>
  <c r="I13" i="14" s="1"/>
  <c r="I14" i="14" s="1"/>
  <c r="I15" i="14" s="1"/>
  <c r="I16" i="14" s="1"/>
  <c r="I17" i="14" s="1"/>
  <c r="I18" i="14" s="1"/>
  <c r="I19" i="14" s="1"/>
  <c r="I20" i="14" s="1"/>
  <c r="I21" i="14" s="1"/>
  <c r="I22" i="14" s="1"/>
  <c r="I23" i="14" s="1"/>
  <c r="I24" i="14" s="1"/>
  <c r="I25" i="14" s="1"/>
  <c r="I26" i="14" s="1"/>
  <c r="I27" i="14" s="1"/>
  <c r="I28" i="14" s="1"/>
  <c r="I29" i="14" s="1"/>
  <c r="I30" i="14" s="1"/>
  <c r="I31" i="14" s="1"/>
  <c r="I32" i="14" s="1"/>
  <c r="I33" i="14" s="1"/>
  <c r="I34" i="14" s="1"/>
  <c r="I35" i="14" s="1"/>
  <c r="I36" i="14" s="1"/>
  <c r="I37" i="14" s="1"/>
  <c r="I38" i="14" s="1"/>
  <c r="I39" i="14" s="1"/>
  <c r="I40" i="14" s="1"/>
  <c r="I41" i="14" s="1"/>
  <c r="I42" i="14" s="1"/>
  <c r="I43" i="14" s="1"/>
  <c r="I44" i="14" s="1"/>
  <c r="I45" i="14" s="1"/>
  <c r="I46" i="14" s="1"/>
  <c r="I47" i="14" s="1"/>
  <c r="I48" i="14" s="1"/>
  <c r="I49" i="14" s="1"/>
  <c r="I50" i="14" s="1"/>
  <c r="I51" i="14" s="1"/>
  <c r="I52" i="14" s="1"/>
  <c r="I53" i="14" s="1"/>
  <c r="I54" i="14" s="1"/>
  <c r="I55" i="14" s="1"/>
  <c r="I56" i="14" s="1"/>
  <c r="I57" i="14" s="1"/>
  <c r="I58" i="14" s="1"/>
  <c r="I59" i="14" s="1"/>
  <c r="I60" i="14" s="1"/>
  <c r="I61" i="14" s="1"/>
  <c r="I62" i="14" s="1"/>
  <c r="I63" i="14" s="1"/>
  <c r="I64" i="14" s="1"/>
  <c r="I65" i="14" s="1"/>
  <c r="I66" i="14" s="1"/>
  <c r="I67" i="14" s="1"/>
  <c r="I68" i="14" s="1"/>
  <c r="I69" i="14" s="1"/>
  <c r="I70" i="14" s="1"/>
  <c r="I71" i="14" s="1"/>
  <c r="I72" i="14" s="1"/>
  <c r="I73" i="14" s="1"/>
  <c r="I74" i="14" s="1"/>
  <c r="I75" i="14" s="1"/>
  <c r="I76" i="14" s="1"/>
  <c r="I77" i="14" s="1"/>
  <c r="I78" i="14" s="1"/>
  <c r="I79" i="14" s="1"/>
  <c r="I80" i="14" s="1"/>
  <c r="I81" i="14" s="1"/>
  <c r="I82" i="14" s="1"/>
  <c r="I83" i="14" s="1"/>
  <c r="I84" i="14" s="1"/>
  <c r="I85" i="14" s="1"/>
  <c r="I86" i="14" s="1"/>
  <c r="I87" i="14" s="1"/>
  <c r="I88" i="14" s="1"/>
  <c r="I89" i="14" s="1"/>
  <c r="I90" i="14" s="1"/>
  <c r="I91" i="14" s="1"/>
  <c r="I92" i="14" s="1"/>
  <c r="I93" i="14" s="1"/>
  <c r="I94" i="14" s="1"/>
  <c r="I95" i="14" s="1"/>
  <c r="I96" i="14" s="1"/>
  <c r="I97" i="14" s="1"/>
  <c r="I98" i="14" s="1"/>
  <c r="I99" i="14" s="1"/>
  <c r="I100" i="14" s="1"/>
  <c r="I101" i="14" s="1"/>
  <c r="I102" i="14" s="1"/>
  <c r="I103" i="14" s="1"/>
  <c r="I104" i="14" s="1"/>
  <c r="I105" i="14" s="1"/>
  <c r="I106" i="14" s="1"/>
  <c r="I107" i="14" s="1"/>
  <c r="I108" i="14" s="1"/>
  <c r="I109" i="14" s="1"/>
  <c r="I110" i="14" s="1"/>
  <c r="I111" i="14" s="1"/>
  <c r="I112" i="14" s="1"/>
  <c r="I113" i="14" s="1"/>
  <c r="I114" i="14" s="1"/>
  <c r="I115" i="14" s="1"/>
  <c r="I116" i="14" s="1"/>
  <c r="I117" i="14" s="1"/>
  <c r="I118" i="14" s="1"/>
  <c r="I119" i="14" s="1"/>
  <c r="I120" i="14" s="1"/>
  <c r="I121" i="14" s="1"/>
  <c r="I122" i="14" s="1"/>
  <c r="I123" i="14" s="1"/>
  <c r="I124" i="14" s="1"/>
  <c r="I125" i="14" s="1"/>
  <c r="I126" i="14" s="1"/>
  <c r="I127" i="14" s="1"/>
  <c r="I128" i="14" s="1"/>
  <c r="I129" i="14" s="1"/>
  <c r="I130" i="14" s="1"/>
  <c r="I131" i="14" s="1"/>
  <c r="I132" i="14" s="1"/>
  <c r="I133" i="14" s="1"/>
  <c r="I134" i="14" s="1"/>
  <c r="I135" i="14" s="1"/>
  <c r="I136" i="14" s="1"/>
  <c r="I137" i="14" s="1"/>
  <c r="I138" i="14" s="1"/>
  <c r="I139" i="14" s="1"/>
  <c r="I140" i="14" s="1"/>
  <c r="I141" i="14" s="1"/>
  <c r="I142" i="14" s="1"/>
  <c r="I143" i="14" s="1"/>
  <c r="I144" i="14" s="1"/>
  <c r="I145" i="14" s="1"/>
  <c r="I146" i="14" s="1"/>
  <c r="I147" i="14" s="1"/>
  <c r="I148" i="14" s="1"/>
  <c r="I149" i="14" s="1"/>
  <c r="I150" i="14" s="1"/>
  <c r="I151" i="14" s="1"/>
  <c r="I152" i="14" s="1"/>
  <c r="I153" i="14" s="1"/>
  <c r="I154" i="14" s="1"/>
  <c r="I155" i="14" s="1"/>
  <c r="I156" i="14" s="1"/>
  <c r="I157" i="14" s="1"/>
  <c r="I158" i="14" s="1"/>
  <c r="I159" i="14" s="1"/>
  <c r="I160" i="14" s="1"/>
  <c r="I161" i="14" s="1"/>
  <c r="I162" i="14" s="1"/>
  <c r="I163" i="14" s="1"/>
  <c r="I164" i="14" s="1"/>
  <c r="I165" i="14" s="1"/>
  <c r="I166" i="14" s="1"/>
  <c r="I167" i="14" s="1"/>
  <c r="I168" i="14" s="1"/>
  <c r="I169" i="14" s="1"/>
  <c r="I170" i="14" s="1"/>
  <c r="I171" i="14" s="1"/>
  <c r="I172" i="14" s="1"/>
  <c r="I173" i="14" s="1"/>
  <c r="I174" i="14" s="1"/>
  <c r="I175" i="14" s="1"/>
  <c r="I176" i="14" s="1"/>
  <c r="I177" i="14" s="1"/>
  <c r="I178" i="14" s="1"/>
  <c r="I179" i="14" s="1"/>
  <c r="I180" i="14" s="1"/>
  <c r="I181" i="14" s="1"/>
  <c r="I182" i="14" s="1"/>
  <c r="I183" i="14" s="1"/>
  <c r="I184" i="14" s="1"/>
  <c r="I185" i="14" s="1"/>
  <c r="I186" i="14" s="1"/>
  <c r="I187" i="14" s="1"/>
  <c r="I188" i="14" s="1"/>
  <c r="I189" i="14" s="1"/>
  <c r="I190" i="14" s="1"/>
  <c r="I191" i="14" s="1"/>
  <c r="I192" i="14" s="1"/>
  <c r="I193" i="14" s="1"/>
  <c r="I194" i="14" s="1"/>
  <c r="I195" i="14" s="1"/>
  <c r="I196" i="14" s="1"/>
  <c r="I197" i="14" s="1"/>
  <c r="I198" i="14" s="1"/>
  <c r="I199" i="14" s="1"/>
  <c r="I200" i="14" s="1"/>
  <c r="I201" i="14" s="1"/>
  <c r="I202" i="14" s="1"/>
  <c r="I203" i="14" s="1"/>
  <c r="I204" i="14" s="1"/>
  <c r="I205" i="14" s="1"/>
  <c r="I206" i="14" s="1"/>
  <c r="I207" i="14" s="1"/>
  <c r="I208" i="14" s="1"/>
  <c r="I209" i="14" s="1"/>
  <c r="I210" i="14" s="1"/>
  <c r="I211" i="14" s="1"/>
  <c r="I212" i="14" s="1"/>
  <c r="I213" i="14" s="1"/>
  <c r="I214" i="14" s="1"/>
  <c r="I215" i="14" s="1"/>
  <c r="I216" i="14" s="1"/>
  <c r="I217" i="14" s="1"/>
  <c r="I218" i="14" s="1"/>
  <c r="I219" i="14" s="1"/>
  <c r="I220" i="14" s="1"/>
  <c r="I221" i="14" s="1"/>
  <c r="I222" i="14" s="1"/>
  <c r="I223" i="14" s="1"/>
  <c r="I224" i="14" s="1"/>
  <c r="I225" i="14" s="1"/>
  <c r="I226" i="14" s="1"/>
  <c r="I227" i="14" s="1"/>
  <c r="I228" i="14" s="1"/>
  <c r="I229" i="14" s="1"/>
  <c r="I230" i="14" s="1"/>
  <c r="I231" i="14" s="1"/>
  <c r="I232" i="14" s="1"/>
  <c r="I233" i="14" s="1"/>
  <c r="I234" i="14" s="1"/>
  <c r="I235" i="14" s="1"/>
  <c r="I236" i="14" s="1"/>
  <c r="I237" i="14" s="1"/>
  <c r="I238" i="14" s="1"/>
  <c r="I239" i="14" s="1"/>
  <c r="I240" i="14" s="1"/>
  <c r="I241" i="14" s="1"/>
  <c r="I242" i="14" s="1"/>
  <c r="I243" i="14" s="1"/>
  <c r="I244" i="14" s="1"/>
  <c r="I245" i="14" s="1"/>
  <c r="I246" i="14" s="1"/>
  <c r="I247" i="14" s="1"/>
  <c r="I248" i="14" s="1"/>
  <c r="I249" i="14" s="1"/>
  <c r="I250" i="14" s="1"/>
  <c r="I251" i="14" s="1"/>
  <c r="I252" i="14" s="1"/>
  <c r="I253" i="14" s="1"/>
  <c r="I254" i="14" s="1"/>
  <c r="I255" i="14" s="1"/>
  <c r="I256" i="14" s="1"/>
  <c r="I257" i="14" s="1"/>
  <c r="I258" i="14" s="1"/>
  <c r="I259" i="14" s="1"/>
  <c r="I260" i="14" s="1"/>
  <c r="I261" i="14" s="1"/>
  <c r="I262" i="14" s="1"/>
  <c r="I263" i="14" s="1"/>
  <c r="I264" i="14" s="1"/>
  <c r="I265" i="14" s="1"/>
  <c r="I266" i="14" s="1"/>
  <c r="I267" i="14" s="1"/>
  <c r="I268" i="14" s="1"/>
  <c r="I269" i="14" s="1"/>
  <c r="I270" i="14" s="1"/>
  <c r="I271" i="14" s="1"/>
  <c r="I272" i="14" s="1"/>
  <c r="I273" i="14" s="1"/>
  <c r="I274" i="14" s="1"/>
  <c r="I275" i="14" s="1"/>
  <c r="I276" i="14" s="1"/>
  <c r="I277" i="14" s="1"/>
  <c r="I278" i="14" s="1"/>
  <c r="I279" i="14" s="1"/>
  <c r="I280" i="14" s="1"/>
  <c r="I281" i="14" s="1"/>
  <c r="I282" i="14" s="1"/>
  <c r="I283" i="14" s="1"/>
  <c r="I284" i="14" s="1"/>
  <c r="I285" i="14" s="1"/>
  <c r="I286" i="14" s="1"/>
  <c r="I287" i="14" s="1"/>
  <c r="I288" i="14" s="1"/>
  <c r="I289" i="14" s="1"/>
  <c r="I290" i="14" s="1"/>
  <c r="I291" i="14" s="1"/>
  <c r="I292" i="14" s="1"/>
  <c r="I293" i="14" s="1"/>
  <c r="I294" i="14" s="1"/>
  <c r="I295" i="14" s="1"/>
  <c r="I296" i="14" s="1"/>
  <c r="I297" i="14" s="1"/>
  <c r="I298" i="14" s="1"/>
  <c r="I299" i="14" s="1"/>
  <c r="I300" i="14" s="1"/>
  <c r="I301" i="14" s="1"/>
  <c r="I302" i="14" s="1"/>
  <c r="I303" i="14" s="1"/>
  <c r="I304" i="14" s="1"/>
  <c r="I305" i="14" s="1"/>
  <c r="I306" i="14" s="1"/>
  <c r="I307" i="14" s="1"/>
  <c r="I308" i="14" s="1"/>
  <c r="I309" i="14" s="1"/>
  <c r="I310" i="14" s="1"/>
  <c r="I311" i="14" s="1"/>
  <c r="I312" i="14" s="1"/>
  <c r="I313" i="14" s="1"/>
  <c r="I314" i="14" s="1"/>
  <c r="I315" i="14" s="1"/>
  <c r="I316" i="14" s="1"/>
  <c r="I317" i="14" s="1"/>
  <c r="I318" i="14" s="1"/>
  <c r="I319" i="14" s="1"/>
  <c r="I320" i="14" s="1"/>
  <c r="I321" i="14" s="1"/>
  <c r="I322" i="14" s="1"/>
  <c r="I323" i="14" s="1"/>
  <c r="I324" i="14" s="1"/>
  <c r="I325" i="14" s="1"/>
  <c r="I326" i="14" s="1"/>
  <c r="I327" i="14" s="1"/>
  <c r="I328" i="14" s="1"/>
  <c r="I329" i="14" s="1"/>
  <c r="I330" i="14" s="1"/>
  <c r="I331" i="14" s="1"/>
  <c r="I332" i="14" s="1"/>
  <c r="I333" i="14" s="1"/>
  <c r="I334" i="14" s="1"/>
  <c r="I335" i="14" s="1"/>
  <c r="I336" i="14" s="1"/>
  <c r="I337" i="14" s="1"/>
  <c r="I338" i="14" s="1"/>
  <c r="I339" i="14" s="1"/>
  <c r="I340" i="14" s="1"/>
  <c r="I341" i="14" s="1"/>
  <c r="I342" i="14" s="1"/>
  <c r="I343" i="14" s="1"/>
  <c r="I344" i="14" s="1"/>
  <c r="I345" i="14" s="1"/>
  <c r="I346" i="14" s="1"/>
  <c r="I347" i="14" s="1"/>
  <c r="I348" i="14" s="1"/>
  <c r="I349" i="14" s="1"/>
  <c r="I350" i="14" s="1"/>
  <c r="I351" i="14" s="1"/>
  <c r="I352" i="14" s="1"/>
  <c r="I353" i="14" s="1"/>
  <c r="I354" i="14" s="1"/>
  <c r="I355" i="14" s="1"/>
  <c r="I356" i="14" s="1"/>
  <c r="I357" i="14" s="1"/>
  <c r="I358" i="14" s="1"/>
  <c r="I359" i="14" s="1"/>
  <c r="I360" i="14" s="1"/>
  <c r="I361" i="14" s="1"/>
  <c r="I362" i="14" s="1"/>
  <c r="I363" i="14" s="1"/>
  <c r="I364" i="14" s="1"/>
  <c r="I365" i="14" s="1"/>
  <c r="I366" i="14" s="1"/>
  <c r="I367" i="14" s="1"/>
  <c r="I368" i="14" s="1"/>
  <c r="I369" i="14" s="1"/>
  <c r="I370" i="14" s="1"/>
  <c r="I371" i="14" s="1"/>
  <c r="I372" i="14" s="1"/>
  <c r="I373" i="14" s="1"/>
  <c r="I374" i="14" s="1"/>
  <c r="I375" i="14" s="1"/>
  <c r="I376" i="14" s="1"/>
  <c r="I377" i="14" s="1"/>
  <c r="I378" i="14" s="1"/>
  <c r="I379" i="14" s="1"/>
  <c r="I380" i="14" s="1"/>
  <c r="I381" i="14" s="1"/>
  <c r="I382" i="14" s="1"/>
  <c r="I383" i="14" s="1"/>
  <c r="I384" i="14" s="1"/>
  <c r="I385" i="14" s="1"/>
  <c r="I386" i="14" s="1"/>
  <c r="I387" i="14" s="1"/>
  <c r="I388" i="14" s="1"/>
  <c r="I389" i="14" s="1"/>
  <c r="I390" i="14" s="1"/>
  <c r="I391" i="14" s="1"/>
  <c r="I392" i="14" s="1"/>
  <c r="I393" i="14" s="1"/>
  <c r="I394" i="14" s="1"/>
  <c r="I395" i="14" s="1"/>
  <c r="I396" i="14" s="1"/>
  <c r="I397" i="14" s="1"/>
  <c r="I398" i="14" s="1"/>
  <c r="I399" i="14" s="1"/>
  <c r="I400" i="14" s="1"/>
  <c r="I401" i="14" s="1"/>
  <c r="I402" i="14" s="1"/>
  <c r="I403" i="14" s="1"/>
  <c r="I404" i="14" s="1"/>
  <c r="I405" i="14" s="1"/>
  <c r="I406" i="14" s="1"/>
  <c r="I407" i="14" s="1"/>
  <c r="I408" i="14" s="1"/>
  <c r="I409" i="14" s="1"/>
  <c r="I410" i="14" s="1"/>
  <c r="I411" i="14" s="1"/>
  <c r="I412" i="14" s="1"/>
  <c r="I413" i="14" s="1"/>
  <c r="I414" i="14" s="1"/>
  <c r="I415" i="14" s="1"/>
  <c r="I416" i="14" s="1"/>
  <c r="I417" i="14" s="1"/>
  <c r="I418" i="14" s="1"/>
  <c r="I419" i="14" s="1"/>
  <c r="I420" i="14" s="1"/>
  <c r="I421" i="14" s="1"/>
  <c r="I422" i="14" s="1"/>
  <c r="I423" i="14" s="1"/>
  <c r="I424" i="14" s="1"/>
  <c r="I425" i="14" s="1"/>
  <c r="I426" i="14" s="1"/>
  <c r="I427" i="14" s="1"/>
  <c r="I428" i="14" s="1"/>
  <c r="I429" i="14" s="1"/>
  <c r="I430" i="14" s="1"/>
  <c r="I431" i="14" s="1"/>
  <c r="I432" i="14" s="1"/>
  <c r="I433" i="14" s="1"/>
  <c r="I434" i="14" s="1"/>
  <c r="I435" i="14" s="1"/>
  <c r="I436" i="14" s="1"/>
  <c r="I437" i="14" s="1"/>
  <c r="I438" i="14" s="1"/>
  <c r="I439" i="14" s="1"/>
  <c r="I440" i="14" s="1"/>
  <c r="I441" i="14" s="1"/>
  <c r="I442" i="14" s="1"/>
  <c r="I443" i="14" s="1"/>
  <c r="I444" i="14" s="1"/>
  <c r="I445" i="14" s="1"/>
  <c r="I446" i="14" s="1"/>
  <c r="I447" i="14" s="1"/>
  <c r="I448" i="14" s="1"/>
  <c r="I449" i="14" s="1"/>
  <c r="I450" i="14" s="1"/>
  <c r="I451" i="14" s="1"/>
  <c r="I452" i="14" s="1"/>
  <c r="I453" i="14" s="1"/>
  <c r="I454" i="14" s="1"/>
  <c r="I455" i="14" s="1"/>
  <c r="I456" i="14" s="1"/>
  <c r="I457" i="14" s="1"/>
  <c r="I458" i="14" s="1"/>
  <c r="I459" i="14" s="1"/>
  <c r="I460" i="14" s="1"/>
  <c r="I461" i="14" s="1"/>
  <c r="I462" i="14" s="1"/>
  <c r="I463" i="14" s="1"/>
  <c r="I464" i="14" s="1"/>
  <c r="I465" i="14" s="1"/>
  <c r="I466" i="14" s="1"/>
  <c r="I467" i="14" s="1"/>
  <c r="I468" i="14" s="1"/>
  <c r="I469" i="14" s="1"/>
  <c r="I470" i="14" s="1"/>
  <c r="I471" i="14" s="1"/>
  <c r="I472" i="14" s="1"/>
  <c r="I473" i="14" s="1"/>
  <c r="I474" i="14" s="1"/>
  <c r="I475" i="14" s="1"/>
  <c r="I476" i="14" s="1"/>
  <c r="I477" i="14" s="1"/>
  <c r="I478" i="14" s="1"/>
  <c r="I479" i="14" s="1"/>
  <c r="I480" i="14" s="1"/>
  <c r="I481" i="14" s="1"/>
  <c r="I482" i="14" s="1"/>
  <c r="I483" i="14" s="1"/>
  <c r="I484" i="14" s="1"/>
  <c r="I485" i="14" s="1"/>
  <c r="I486" i="14" s="1"/>
  <c r="I487" i="14" s="1"/>
  <c r="I488" i="14" s="1"/>
  <c r="I489" i="14" s="1"/>
  <c r="I490" i="14" s="1"/>
  <c r="I491" i="14" s="1"/>
  <c r="I492" i="14" s="1"/>
  <c r="I493" i="14" s="1"/>
  <c r="I494" i="14" s="1"/>
  <c r="I495" i="14" s="1"/>
  <c r="I496" i="14" s="1"/>
  <c r="I497" i="14" s="1"/>
  <c r="I498" i="14" s="1"/>
  <c r="I499" i="14" s="1"/>
  <c r="I500" i="14" s="1"/>
  <c r="I501" i="14" s="1"/>
  <c r="I502" i="14" s="1"/>
  <c r="I503" i="14" s="1"/>
  <c r="I504" i="14" s="1"/>
  <c r="I505" i="14" s="1"/>
  <c r="I506" i="14" s="1"/>
  <c r="I507" i="14" s="1"/>
  <c r="I508" i="14" s="1"/>
  <c r="I509" i="14" s="1"/>
  <c r="I510" i="14" s="1"/>
  <c r="I511" i="14" s="1"/>
  <c r="I512" i="14" s="1"/>
  <c r="I513" i="14" s="1"/>
  <c r="I514" i="14" s="1"/>
  <c r="I515" i="14" s="1"/>
  <c r="I516" i="14" s="1"/>
  <c r="I517" i="14" s="1"/>
  <c r="I518" i="14" s="1"/>
  <c r="I519" i="14" s="1"/>
  <c r="I520" i="14" s="1"/>
  <c r="I521" i="14" s="1"/>
  <c r="I522" i="14" s="1"/>
  <c r="I523" i="14" s="1"/>
  <c r="I524" i="14" s="1"/>
  <c r="I525" i="14" s="1"/>
  <c r="I526" i="14" s="1"/>
  <c r="I527" i="14" s="1"/>
  <c r="I528" i="14" s="1"/>
  <c r="I529" i="14" s="1"/>
  <c r="I530" i="14" s="1"/>
  <c r="I531" i="14" s="1"/>
  <c r="I532" i="14" s="1"/>
  <c r="I533" i="14" s="1"/>
  <c r="I534" i="14" s="1"/>
  <c r="I535" i="14" s="1"/>
  <c r="I536" i="14" s="1"/>
  <c r="I537" i="14" s="1"/>
  <c r="I538" i="14" s="1"/>
  <c r="I539" i="14" s="1"/>
  <c r="I540" i="14" s="1"/>
  <c r="I541" i="14" s="1"/>
  <c r="I542" i="14" s="1"/>
  <c r="I543" i="14" s="1"/>
  <c r="I544" i="14" s="1"/>
  <c r="I545" i="14" s="1"/>
  <c r="I546" i="14" s="1"/>
  <c r="I547" i="14" s="1"/>
  <c r="I548" i="14" s="1"/>
  <c r="I549" i="14" s="1"/>
  <c r="I550" i="14" s="1"/>
  <c r="I551" i="14" s="1"/>
  <c r="I552" i="14" s="1"/>
  <c r="I553" i="14" s="1"/>
  <c r="I554" i="14" s="1"/>
  <c r="I555" i="14" s="1"/>
  <c r="I556" i="14" s="1"/>
  <c r="I557" i="14" s="1"/>
  <c r="I558" i="14" s="1"/>
  <c r="I559" i="14" s="1"/>
  <c r="I560" i="14" s="1"/>
  <c r="I561" i="14" s="1"/>
  <c r="I562" i="14" s="1"/>
  <c r="I563" i="14" s="1"/>
  <c r="I564" i="14" s="1"/>
  <c r="I565" i="14" s="1"/>
  <c r="I566" i="14" s="1"/>
  <c r="I567" i="14" s="1"/>
  <c r="I568" i="14" s="1"/>
  <c r="I569" i="14" s="1"/>
  <c r="I570" i="14" s="1"/>
  <c r="I571" i="14" s="1"/>
  <c r="I572" i="14" s="1"/>
  <c r="I573" i="14" s="1"/>
  <c r="I574" i="14" s="1"/>
  <c r="I575" i="14" s="1"/>
  <c r="I576" i="14" s="1"/>
  <c r="I577" i="14" s="1"/>
  <c r="I578" i="14" s="1"/>
  <c r="I579" i="14" s="1"/>
  <c r="I580" i="14" s="1"/>
  <c r="I581" i="14" s="1"/>
  <c r="I582" i="14" s="1"/>
  <c r="I583" i="14" s="1"/>
  <c r="I584" i="14" s="1"/>
  <c r="I585" i="14" s="1"/>
  <c r="I586" i="14" s="1"/>
  <c r="I587" i="14" s="1"/>
  <c r="I588" i="14" s="1"/>
  <c r="I589" i="14" s="1"/>
  <c r="I590" i="14" s="1"/>
  <c r="I591" i="14" s="1"/>
  <c r="I592" i="14" s="1"/>
  <c r="I593" i="14" s="1"/>
  <c r="I594" i="14" s="1"/>
  <c r="I595" i="14" s="1"/>
  <c r="I596" i="14" s="1"/>
  <c r="I597" i="14" s="1"/>
  <c r="I598" i="14" s="1"/>
  <c r="I599" i="14" s="1"/>
  <c r="I600" i="14" s="1"/>
  <c r="I601" i="14" s="1"/>
  <c r="I602" i="14" s="1"/>
  <c r="I603" i="14" s="1"/>
  <c r="I604" i="14" s="1"/>
  <c r="I605" i="14" s="1"/>
  <c r="I606" i="14" s="1"/>
  <c r="I607" i="14" s="1"/>
  <c r="I608" i="14" s="1"/>
  <c r="I609" i="14" s="1"/>
  <c r="I610" i="14" s="1"/>
  <c r="I611" i="14" s="1"/>
  <c r="I612" i="14" s="1"/>
  <c r="I613" i="14" s="1"/>
  <c r="I614" i="14" s="1"/>
  <c r="I615" i="14" s="1"/>
  <c r="I616" i="14" s="1"/>
  <c r="I617" i="14" s="1"/>
  <c r="I618" i="14" s="1"/>
  <c r="I619" i="14" s="1"/>
  <c r="I620" i="14" s="1"/>
  <c r="I621" i="14" s="1"/>
  <c r="I622" i="14" s="1"/>
  <c r="I623" i="14" s="1"/>
  <c r="I624" i="14" s="1"/>
  <c r="I625" i="14" s="1"/>
  <c r="I626" i="14" s="1"/>
  <c r="I627" i="14" s="1"/>
  <c r="I628" i="14" s="1"/>
  <c r="I629" i="14" s="1"/>
  <c r="I630" i="14" s="1"/>
  <c r="I631" i="14" s="1"/>
  <c r="I632" i="14" s="1"/>
  <c r="I633" i="14" s="1"/>
  <c r="I634" i="14" s="1"/>
  <c r="I635" i="14" s="1"/>
  <c r="I636" i="14" s="1"/>
  <c r="I637" i="14" s="1"/>
  <c r="I638" i="14" s="1"/>
  <c r="I639" i="14" s="1"/>
  <c r="I640" i="14" s="1"/>
  <c r="I641" i="14" s="1"/>
  <c r="I642" i="14" s="1"/>
  <c r="I643" i="14" s="1"/>
  <c r="I644" i="14" s="1"/>
  <c r="I645" i="14" s="1"/>
  <c r="I646" i="14" s="1"/>
  <c r="I647" i="14" s="1"/>
  <c r="I648" i="14" s="1"/>
  <c r="I649" i="14" s="1"/>
  <c r="I650" i="14" s="1"/>
  <c r="I651" i="14" s="1"/>
  <c r="I652" i="14" s="1"/>
  <c r="I653" i="14" s="1"/>
  <c r="I654" i="14" s="1"/>
  <c r="I655" i="14" s="1"/>
  <c r="I656" i="14" s="1"/>
  <c r="I657" i="14" s="1"/>
  <c r="I658" i="14" s="1"/>
  <c r="I659" i="14" s="1"/>
  <c r="I660" i="14" s="1"/>
  <c r="I661" i="14" s="1"/>
  <c r="I662" i="14" s="1"/>
  <c r="I663" i="14" s="1"/>
  <c r="I664" i="14" s="1"/>
  <c r="I665" i="14" s="1"/>
  <c r="I666" i="14" s="1"/>
  <c r="I667" i="14" s="1"/>
  <c r="I668" i="14" s="1"/>
  <c r="I669" i="14" s="1"/>
  <c r="I670" i="14" s="1"/>
  <c r="I671" i="14" s="1"/>
  <c r="I672" i="14" s="1"/>
  <c r="I673" i="14" s="1"/>
  <c r="I674" i="14" s="1"/>
  <c r="I675" i="14" s="1"/>
  <c r="I676" i="14" s="1"/>
  <c r="I677" i="14" s="1"/>
  <c r="I678" i="14" s="1"/>
  <c r="I679" i="14" s="1"/>
  <c r="I680" i="14" s="1"/>
  <c r="I681" i="14" s="1"/>
  <c r="I682" i="14" s="1"/>
  <c r="I683" i="14" s="1"/>
  <c r="I684" i="14" s="1"/>
  <c r="I685" i="14" s="1"/>
  <c r="I686" i="14" s="1"/>
  <c r="I687" i="14" s="1"/>
  <c r="I688" i="14" s="1"/>
  <c r="I689" i="14" s="1"/>
  <c r="I690" i="14" s="1"/>
  <c r="I691" i="14" s="1"/>
  <c r="I692" i="14" s="1"/>
  <c r="I693" i="14" s="1"/>
  <c r="I694" i="14" s="1"/>
  <c r="I695" i="14" s="1"/>
  <c r="I696" i="14" s="1"/>
  <c r="I697" i="14" s="1"/>
  <c r="I698" i="14" s="1"/>
  <c r="I699" i="14" s="1"/>
  <c r="I700" i="14" s="1"/>
  <c r="I701" i="14" s="1"/>
  <c r="I702" i="14" s="1"/>
  <c r="I703" i="14" s="1"/>
  <c r="I704" i="14" s="1"/>
  <c r="I705" i="14" s="1"/>
  <c r="I706" i="14" s="1"/>
  <c r="I707" i="14" s="1"/>
  <c r="I708" i="14" s="1"/>
  <c r="I709" i="14" s="1"/>
  <c r="I710" i="14" s="1"/>
  <c r="I711" i="14" s="1"/>
  <c r="I712" i="14" s="1"/>
  <c r="I713" i="14" s="1"/>
  <c r="I714" i="14" s="1"/>
  <c r="I715" i="14" s="1"/>
  <c r="I716" i="14" s="1"/>
  <c r="I717" i="14" s="1"/>
  <c r="I718" i="14" s="1"/>
  <c r="I719" i="14" s="1"/>
  <c r="I720" i="14" s="1"/>
  <c r="I721" i="14" s="1"/>
  <c r="I722" i="14" s="1"/>
  <c r="I723" i="14" s="1"/>
  <c r="I724" i="14" s="1"/>
  <c r="I725" i="14" s="1"/>
  <c r="I726" i="14" s="1"/>
  <c r="I727" i="14" s="1"/>
  <c r="I728" i="14" s="1"/>
  <c r="I729" i="14" s="1"/>
  <c r="I730" i="14" s="1"/>
  <c r="I731" i="14" s="1"/>
  <c r="I732" i="14" s="1"/>
  <c r="I733" i="14" s="1"/>
  <c r="I734" i="14" s="1"/>
  <c r="I735" i="14" s="1"/>
  <c r="I736" i="14" s="1"/>
  <c r="I737" i="14" s="1"/>
  <c r="I738" i="14" s="1"/>
  <c r="I739" i="14" s="1"/>
  <c r="I740" i="14" s="1"/>
  <c r="I741" i="14" s="1"/>
  <c r="I742" i="14" s="1"/>
  <c r="I743" i="14" s="1"/>
  <c r="I744" i="14" s="1"/>
  <c r="I745" i="14" s="1"/>
  <c r="I746" i="14" s="1"/>
  <c r="I747" i="14" s="1"/>
  <c r="I748" i="14" s="1"/>
  <c r="I749" i="14" s="1"/>
  <c r="I750" i="14" s="1"/>
  <c r="I751" i="14" s="1"/>
  <c r="I752" i="14" s="1"/>
  <c r="I753" i="14" s="1"/>
  <c r="I754" i="14" s="1"/>
  <c r="I755" i="14" s="1"/>
  <c r="I756" i="14" s="1"/>
  <c r="I757" i="14" s="1"/>
  <c r="I758" i="14" s="1"/>
  <c r="I759" i="14" s="1"/>
  <c r="I760" i="14" s="1"/>
  <c r="I761" i="14" s="1"/>
  <c r="I762" i="14" s="1"/>
  <c r="I763" i="14" s="1"/>
  <c r="I764" i="14" s="1"/>
  <c r="I765" i="14" s="1"/>
  <c r="I766" i="14" s="1"/>
  <c r="I767" i="14" s="1"/>
  <c r="I768" i="14" s="1"/>
  <c r="I769" i="14" s="1"/>
  <c r="I770" i="14" s="1"/>
  <c r="I771" i="14" s="1"/>
  <c r="I772" i="14" s="1"/>
  <c r="I773" i="14" s="1"/>
  <c r="I774" i="14" s="1"/>
  <c r="I775" i="14" s="1"/>
  <c r="I776" i="14" s="1"/>
  <c r="I777" i="14" s="1"/>
  <c r="I778" i="14" s="1"/>
  <c r="I779" i="14" s="1"/>
  <c r="I780" i="14" s="1"/>
  <c r="I781" i="14" s="1"/>
  <c r="I782" i="14" s="1"/>
  <c r="I783" i="14" s="1"/>
  <c r="I784" i="14" s="1"/>
  <c r="I785" i="14" s="1"/>
  <c r="I786" i="14" s="1"/>
  <c r="I787" i="14" s="1"/>
  <c r="I788" i="14" s="1"/>
  <c r="I789" i="14" s="1"/>
  <c r="I790" i="14" s="1"/>
  <c r="I791" i="14" s="1"/>
  <c r="I792" i="14" s="1"/>
  <c r="I793" i="14" s="1"/>
  <c r="I794" i="14" s="1"/>
  <c r="I795" i="14" s="1"/>
  <c r="I796" i="14" s="1"/>
  <c r="I797" i="14" s="1"/>
  <c r="I798" i="14" s="1"/>
  <c r="I799" i="14" s="1"/>
  <c r="I800" i="14" s="1"/>
  <c r="I801" i="14" s="1"/>
  <c r="I802" i="14" s="1"/>
  <c r="I803" i="14" s="1"/>
  <c r="I804" i="14" s="1"/>
  <c r="I805" i="14" s="1"/>
  <c r="I806" i="14" s="1"/>
  <c r="I807" i="14" s="1"/>
  <c r="I808" i="14" s="1"/>
  <c r="I809" i="14" s="1"/>
  <c r="I810" i="14" s="1"/>
  <c r="I811" i="14" s="1"/>
  <c r="I812" i="14" s="1"/>
  <c r="I813" i="14" s="1"/>
  <c r="I814" i="14" s="1"/>
  <c r="I815" i="14" s="1"/>
  <c r="I816" i="14" s="1"/>
  <c r="I817" i="14" s="1"/>
  <c r="I818" i="14" s="1"/>
  <c r="I819" i="14" s="1"/>
  <c r="I820" i="14" s="1"/>
  <c r="I821" i="14" s="1"/>
  <c r="I822" i="14" s="1"/>
  <c r="I823" i="14" s="1"/>
  <c r="I824" i="14" s="1"/>
  <c r="I825" i="14" s="1"/>
  <c r="I826" i="14" s="1"/>
  <c r="I827" i="14" s="1"/>
  <c r="I828" i="14" s="1"/>
  <c r="I829" i="14" s="1"/>
  <c r="I830" i="14" s="1"/>
  <c r="I831" i="14" s="1"/>
  <c r="I832" i="14" s="1"/>
  <c r="I833" i="14" s="1"/>
  <c r="I834" i="14" s="1"/>
  <c r="I835" i="14" s="1"/>
  <c r="I836" i="14" s="1"/>
  <c r="I837" i="14" s="1"/>
  <c r="I838" i="14" s="1"/>
  <c r="I839" i="14" s="1"/>
  <c r="I840" i="14" s="1"/>
  <c r="I841" i="14" s="1"/>
  <c r="I842" i="14" s="1"/>
  <c r="I843" i="14" s="1"/>
  <c r="I844" i="14" s="1"/>
  <c r="I845" i="14" s="1"/>
  <c r="I846" i="14" s="1"/>
  <c r="I847" i="14" s="1"/>
  <c r="I848" i="14" s="1"/>
  <c r="I849" i="14" s="1"/>
  <c r="I850" i="14" s="1"/>
  <c r="I851" i="14" s="1"/>
  <c r="I852" i="14" s="1"/>
  <c r="I853" i="14" s="1"/>
  <c r="I854" i="14" s="1"/>
  <c r="I855" i="14" s="1"/>
  <c r="I856" i="14" s="1"/>
  <c r="I857" i="14" s="1"/>
  <c r="I858" i="14" s="1"/>
  <c r="I859" i="14" s="1"/>
  <c r="I860" i="14" s="1"/>
  <c r="I861" i="14" s="1"/>
  <c r="I862" i="14" s="1"/>
  <c r="I863" i="14" s="1"/>
  <c r="I864" i="14" s="1"/>
  <c r="I865" i="14" s="1"/>
  <c r="I866" i="14" s="1"/>
  <c r="I867" i="14" s="1"/>
  <c r="I868" i="14" s="1"/>
  <c r="I869" i="14" s="1"/>
  <c r="I870" i="14" s="1"/>
  <c r="I871" i="14" s="1"/>
  <c r="I872" i="14" s="1"/>
  <c r="I873" i="14" s="1"/>
  <c r="I874" i="14" s="1"/>
  <c r="I875" i="14" s="1"/>
  <c r="I876" i="14" s="1"/>
  <c r="I877" i="14" s="1"/>
  <c r="I878" i="14" s="1"/>
  <c r="I879" i="14" s="1"/>
  <c r="I880" i="14" s="1"/>
  <c r="I881" i="14" s="1"/>
  <c r="I882" i="14" s="1"/>
  <c r="I883" i="14" s="1"/>
  <c r="I884" i="14" s="1"/>
  <c r="I885" i="14" s="1"/>
  <c r="I886" i="14" s="1"/>
  <c r="I887" i="14" s="1"/>
  <c r="I888" i="14" s="1"/>
  <c r="I889" i="14" s="1"/>
  <c r="I890" i="14" s="1"/>
  <c r="I891" i="14" s="1"/>
  <c r="I892" i="14" s="1"/>
  <c r="I893" i="14" s="1"/>
  <c r="I894" i="14" s="1"/>
  <c r="I895" i="14" s="1"/>
  <c r="I896" i="14" s="1"/>
  <c r="I897" i="14" s="1"/>
  <c r="I898" i="14" s="1"/>
  <c r="I899" i="14" s="1"/>
  <c r="I900" i="14" s="1"/>
  <c r="I901" i="14" s="1"/>
  <c r="I902" i="14" s="1"/>
  <c r="I903" i="14" s="1"/>
  <c r="I904" i="14" s="1"/>
  <c r="I905" i="14" s="1"/>
  <c r="I906" i="14" s="1"/>
  <c r="I907" i="14" s="1"/>
  <c r="I908" i="14" s="1"/>
  <c r="I909" i="14" s="1"/>
  <c r="I910" i="14" s="1"/>
  <c r="I911" i="14" s="1"/>
  <c r="I912" i="14" s="1"/>
  <c r="I913" i="14" s="1"/>
  <c r="I914" i="14" s="1"/>
  <c r="I915" i="14" s="1"/>
  <c r="I916" i="14" s="1"/>
  <c r="I917" i="14" s="1"/>
  <c r="I918" i="14" s="1"/>
  <c r="I919" i="14" s="1"/>
  <c r="I920" i="14" s="1"/>
  <c r="I921" i="14" s="1"/>
  <c r="I922" i="14" s="1"/>
  <c r="I923" i="14" s="1"/>
  <c r="I924" i="14" s="1"/>
  <c r="I925" i="14" s="1"/>
  <c r="I926" i="14" s="1"/>
  <c r="I927" i="14" s="1"/>
  <c r="I928" i="14" s="1"/>
  <c r="I929" i="14" s="1"/>
  <c r="I930" i="14" s="1"/>
  <c r="I931" i="14" s="1"/>
  <c r="I932" i="14" s="1"/>
  <c r="I933" i="14" s="1"/>
  <c r="I934" i="14" s="1"/>
  <c r="I935" i="14" s="1"/>
  <c r="I936" i="14" s="1"/>
  <c r="I937" i="14" s="1"/>
  <c r="I938" i="14" s="1"/>
  <c r="I939" i="14" s="1"/>
  <c r="I940" i="14" s="1"/>
  <c r="I941" i="14" s="1"/>
  <c r="I942" i="14" s="1"/>
  <c r="I943" i="14" s="1"/>
  <c r="I944" i="14" s="1"/>
  <c r="I945" i="14" s="1"/>
  <c r="I946" i="14" s="1"/>
  <c r="I947" i="14" s="1"/>
  <c r="I948" i="14" s="1"/>
  <c r="I949" i="14" s="1"/>
  <c r="I950" i="14" s="1"/>
  <c r="I951" i="14" s="1"/>
  <c r="I952" i="14" s="1"/>
  <c r="I953" i="14" s="1"/>
  <c r="I954" i="14" s="1"/>
  <c r="I955" i="14" s="1"/>
  <c r="I956" i="14" s="1"/>
  <c r="I957" i="14" s="1"/>
  <c r="I958" i="14" s="1"/>
  <c r="I959" i="14" s="1"/>
  <c r="I960" i="14" s="1"/>
  <c r="I961" i="14" s="1"/>
  <c r="I962" i="14" s="1"/>
  <c r="I963" i="14" s="1"/>
  <c r="I964" i="14" s="1"/>
  <c r="I965" i="14" s="1"/>
  <c r="I966" i="14" s="1"/>
  <c r="I967" i="14" s="1"/>
  <c r="I968" i="14" s="1"/>
  <c r="I969" i="14" s="1"/>
  <c r="I970" i="14" s="1"/>
  <c r="I971" i="14" s="1"/>
  <c r="I972" i="14" s="1"/>
  <c r="I973" i="14" s="1"/>
  <c r="I974" i="14" s="1"/>
  <c r="I975" i="14" s="1"/>
  <c r="I976" i="14" s="1"/>
  <c r="I977" i="14" s="1"/>
  <c r="I978" i="14" s="1"/>
  <c r="I979" i="14" s="1"/>
  <c r="I980" i="14" s="1"/>
  <c r="I981" i="14" s="1"/>
  <c r="I982" i="14" s="1"/>
  <c r="I983" i="14" s="1"/>
  <c r="I984" i="14" s="1"/>
  <c r="I985" i="14" s="1"/>
  <c r="I986" i="14" s="1"/>
  <c r="I987" i="14" s="1"/>
  <c r="I988" i="14" s="1"/>
  <c r="I989" i="14" s="1"/>
  <c r="I990" i="14" s="1"/>
  <c r="I991" i="14" s="1"/>
  <c r="I992" i="14" s="1"/>
  <c r="I993" i="14" s="1"/>
  <c r="I994" i="14" s="1"/>
  <c r="I995" i="14" s="1"/>
  <c r="I996" i="14" s="1"/>
  <c r="I997" i="14" s="1"/>
  <c r="I998" i="14" s="1"/>
  <c r="I999" i="14" s="1"/>
  <c r="I1000" i="14" s="1"/>
  <c r="I1001" i="14" s="1"/>
  <c r="I1002" i="14" s="1"/>
  <c r="I1003" i="14" s="1"/>
  <c r="I1004" i="14" s="1"/>
  <c r="I1005" i="14" s="1"/>
  <c r="I1006" i="14" s="1"/>
  <c r="I1007" i="14" s="1"/>
  <c r="I1008" i="14" s="1"/>
  <c r="I1009" i="14" s="1"/>
  <c r="I1010" i="14" s="1"/>
  <c r="I1011" i="14" s="1"/>
  <c r="I1012" i="14" s="1"/>
  <c r="I1013" i="14" s="1"/>
  <c r="I1014" i="14" s="1"/>
  <c r="I1015" i="14" s="1"/>
  <c r="I1016" i="14" s="1"/>
  <c r="I1017" i="14" s="1"/>
  <c r="I1018" i="14" s="1"/>
  <c r="I1019" i="14" s="1"/>
  <c r="I1020" i="14" s="1"/>
  <c r="I1021" i="14" s="1"/>
  <c r="I1022" i="14" s="1"/>
  <c r="I1023" i="14" s="1"/>
  <c r="I1024" i="14" s="1"/>
  <c r="I1025" i="14" s="1"/>
  <c r="I1026" i="14" s="1"/>
  <c r="I1027" i="14" s="1"/>
  <c r="I1028" i="14" s="1"/>
  <c r="I1029" i="14" s="1"/>
  <c r="I1030" i="14" s="1"/>
  <c r="I1031" i="14" s="1"/>
  <c r="I1032" i="14" s="1"/>
  <c r="I1033" i="14" s="1"/>
  <c r="I1034" i="14" s="1"/>
  <c r="I1035" i="14" s="1"/>
  <c r="I1036" i="14" s="1"/>
  <c r="I1037" i="14" s="1"/>
  <c r="I1038" i="14" s="1"/>
  <c r="I1039" i="14" s="1"/>
  <c r="I1040" i="14" s="1"/>
  <c r="I1041" i="14" s="1"/>
  <c r="I1042" i="14" s="1"/>
  <c r="I1043" i="14" s="1"/>
  <c r="I1044" i="14" s="1"/>
  <c r="I1045" i="14" s="1"/>
  <c r="I1046" i="14" s="1"/>
  <c r="I1047" i="14" s="1"/>
  <c r="I1048" i="14" s="1"/>
  <c r="I1049" i="14" s="1"/>
  <c r="I1050" i="14" s="1"/>
  <c r="I1051" i="14" s="1"/>
  <c r="I1052" i="14" s="1"/>
  <c r="I1053" i="14" s="1"/>
  <c r="I1054" i="14" s="1"/>
  <c r="I1055" i="14" s="1"/>
  <c r="I1056" i="14" s="1"/>
  <c r="I1057" i="14" s="1"/>
  <c r="I1058" i="14" s="1"/>
  <c r="I1059" i="14" s="1"/>
  <c r="I1060" i="14" s="1"/>
  <c r="I1061" i="14" s="1"/>
  <c r="I1062" i="14" s="1"/>
  <c r="I1063" i="14" s="1"/>
  <c r="I1064" i="14" s="1"/>
  <c r="I1065" i="14" s="1"/>
  <c r="I1066" i="14" s="1"/>
  <c r="I1067" i="14" s="1"/>
  <c r="I1068" i="14" s="1"/>
  <c r="I1069" i="14" s="1"/>
  <c r="I1070" i="14" s="1"/>
  <c r="I1071" i="14" s="1"/>
  <c r="I1072" i="14" s="1"/>
  <c r="I1073" i="14" s="1"/>
  <c r="I1074" i="14" s="1"/>
  <c r="I1075" i="14" s="1"/>
  <c r="I1076" i="14" s="1"/>
  <c r="I1077" i="14" s="1"/>
  <c r="I1078" i="14" s="1"/>
  <c r="I1079" i="14" s="1"/>
  <c r="I1080" i="14" s="1"/>
  <c r="I1081" i="14" s="1"/>
  <c r="I1082" i="14" s="1"/>
  <c r="I1083" i="14" s="1"/>
  <c r="I1084" i="14" s="1"/>
  <c r="I1085" i="14" s="1"/>
  <c r="I1086" i="14" s="1"/>
  <c r="I1087" i="14" s="1"/>
  <c r="I1088" i="14" s="1"/>
  <c r="I1089" i="14" s="1"/>
  <c r="I1090" i="14" s="1"/>
  <c r="I1091" i="14" s="1"/>
  <c r="I1092" i="14" s="1"/>
  <c r="I1093" i="14" s="1"/>
  <c r="I1094" i="14" s="1"/>
  <c r="I1095" i="14" s="1"/>
  <c r="I1096" i="14" s="1"/>
  <c r="I1097" i="14" s="1"/>
  <c r="I1098" i="14" s="1"/>
  <c r="I1099" i="14" s="1"/>
  <c r="I1100" i="14" s="1"/>
  <c r="I1101" i="14" s="1"/>
  <c r="I1102" i="14" s="1"/>
  <c r="I1103" i="14" s="1"/>
  <c r="I1104" i="14" s="1"/>
  <c r="I1105" i="14" s="1"/>
  <c r="I1106" i="14" s="1"/>
  <c r="I1107" i="14" s="1"/>
  <c r="I1108" i="14" s="1"/>
  <c r="I1109" i="14" s="1"/>
  <c r="I1110" i="14" s="1"/>
  <c r="I1111" i="14" s="1"/>
  <c r="I1112" i="14" s="1"/>
  <c r="I1113" i="14" s="1"/>
  <c r="I1114" i="14" s="1"/>
  <c r="I1115" i="14" s="1"/>
  <c r="I1116" i="14" s="1"/>
  <c r="I1117" i="14" s="1"/>
  <c r="I1118" i="14" s="1"/>
  <c r="I1119" i="14" s="1"/>
  <c r="I1120" i="14" s="1"/>
  <c r="I1121" i="14" s="1"/>
  <c r="I1122" i="14" s="1"/>
  <c r="I1123" i="14" s="1"/>
  <c r="I1124" i="14" s="1"/>
  <c r="I1125" i="14" s="1"/>
  <c r="I1126" i="14" s="1"/>
  <c r="I1127" i="14" s="1"/>
  <c r="I1128" i="14" s="1"/>
  <c r="I1129" i="14" s="1"/>
  <c r="I1130" i="14" s="1"/>
  <c r="I1131" i="14" s="1"/>
  <c r="I1132" i="14" s="1"/>
  <c r="I1133" i="14" s="1"/>
  <c r="I1134" i="14" s="1"/>
  <c r="I1135" i="14" s="1"/>
  <c r="I1136" i="14" s="1"/>
  <c r="I1137" i="14" s="1"/>
  <c r="I1138" i="14" s="1"/>
  <c r="I1139" i="14" s="1"/>
  <c r="I1140" i="14" s="1"/>
  <c r="I1141" i="14" s="1"/>
  <c r="I1142" i="14" s="1"/>
  <c r="I1143" i="14" s="1"/>
  <c r="I1144" i="14" s="1"/>
  <c r="I1145" i="14" s="1"/>
  <c r="I1146" i="14" s="1"/>
  <c r="I1147" i="14" s="1"/>
  <c r="I1148" i="14" s="1"/>
  <c r="I1149" i="14" s="1"/>
  <c r="I1150" i="14" s="1"/>
  <c r="I1151" i="14" s="1"/>
  <c r="I1152" i="14" s="1"/>
  <c r="I1153" i="14" s="1"/>
  <c r="I1154" i="14" s="1"/>
  <c r="I1155" i="14" s="1"/>
  <c r="I1156" i="14" s="1"/>
  <c r="I1157" i="14" s="1"/>
  <c r="I1158" i="14" s="1"/>
  <c r="I1159" i="14" s="1"/>
  <c r="I1160" i="14" s="1"/>
  <c r="I1161" i="14" s="1"/>
  <c r="I1162" i="14" s="1"/>
  <c r="I1163" i="14" s="1"/>
  <c r="I1164" i="14" s="1"/>
  <c r="I1165" i="14" s="1"/>
  <c r="I1166" i="14" s="1"/>
  <c r="I1167" i="14" s="1"/>
  <c r="I1168" i="14" s="1"/>
  <c r="I1169" i="14" s="1"/>
  <c r="I1170" i="14" s="1"/>
  <c r="I1171" i="14" s="1"/>
  <c r="I1172" i="14" s="1"/>
  <c r="I1173" i="14" s="1"/>
  <c r="I1174" i="14" s="1"/>
  <c r="I1175" i="14" s="1"/>
  <c r="I1176" i="14" s="1"/>
  <c r="I1177" i="14" s="1"/>
  <c r="I1178" i="14" s="1"/>
  <c r="I1179" i="14" s="1"/>
  <c r="I1180" i="14" s="1"/>
  <c r="I1181" i="14" s="1"/>
  <c r="I1182" i="14" s="1"/>
  <c r="I1183" i="14" s="1"/>
  <c r="I1184" i="14" s="1"/>
  <c r="I1185" i="14" s="1"/>
  <c r="I1186" i="14" s="1"/>
  <c r="I1187" i="14" s="1"/>
  <c r="I1188" i="14" s="1"/>
  <c r="I1189" i="14" s="1"/>
  <c r="I1190" i="14" s="1"/>
  <c r="I1191" i="14" s="1"/>
  <c r="I1192" i="14" s="1"/>
  <c r="I1193" i="14" s="1"/>
  <c r="I1194" i="14" s="1"/>
  <c r="I1195" i="14" s="1"/>
  <c r="I1196" i="14" s="1"/>
  <c r="I1197" i="14" s="1"/>
  <c r="I1198" i="14" s="1"/>
  <c r="I1199" i="14" s="1"/>
  <c r="I1200" i="14" s="1"/>
  <c r="I1201" i="14" s="1"/>
  <c r="I1202" i="14" s="1"/>
  <c r="I1203" i="14" s="1"/>
  <c r="I1204" i="14" s="1"/>
  <c r="I1205" i="14" s="1"/>
  <c r="I1206" i="14" s="1"/>
  <c r="I1207" i="14" s="1"/>
  <c r="I1208" i="14" s="1"/>
  <c r="I1209" i="14" s="1"/>
  <c r="I1210" i="14" s="1"/>
  <c r="I1211" i="14" s="1"/>
  <c r="I1212" i="14" s="1"/>
  <c r="I1213" i="14" s="1"/>
  <c r="I1214" i="14" s="1"/>
  <c r="I1215" i="14" s="1"/>
  <c r="I1216" i="14" s="1"/>
  <c r="I1217" i="14" s="1"/>
  <c r="I1218" i="14" s="1"/>
  <c r="I1219" i="14" s="1"/>
  <c r="I1220" i="14" s="1"/>
  <c r="I1221" i="14" s="1"/>
  <c r="I1222" i="14" s="1"/>
  <c r="I1223" i="14" s="1"/>
  <c r="I1224" i="14" s="1"/>
  <c r="I1225" i="14" s="1"/>
  <c r="I1226" i="14" s="1"/>
  <c r="I1227" i="14" s="1"/>
  <c r="I1228" i="14" s="1"/>
  <c r="I1229" i="14" s="1"/>
  <c r="I1230" i="14" s="1"/>
  <c r="I1231" i="14" s="1"/>
  <c r="I1232" i="14" s="1"/>
  <c r="I1233" i="14" s="1"/>
  <c r="I1234" i="14" s="1"/>
  <c r="I1235" i="14" s="1"/>
  <c r="I1236" i="14" s="1"/>
  <c r="I1237" i="14" s="1"/>
  <c r="I1238" i="14" s="1"/>
  <c r="I1239" i="14" s="1"/>
  <c r="I1240" i="14" s="1"/>
  <c r="I1241" i="14" s="1"/>
  <c r="I1242" i="14" s="1"/>
  <c r="I1243" i="14" s="1"/>
  <c r="I1244" i="14" s="1"/>
  <c r="I1245" i="14" s="1"/>
  <c r="I1246" i="14" s="1"/>
  <c r="I1247" i="14" s="1"/>
  <c r="I1248" i="14" s="1"/>
  <c r="I1249" i="14" s="1"/>
  <c r="I1250" i="14" s="1"/>
  <c r="I1251" i="14" s="1"/>
  <c r="I1252" i="14" s="1"/>
  <c r="I1253" i="14" s="1"/>
  <c r="I1254" i="14" s="1"/>
  <c r="I1255" i="14" s="1"/>
  <c r="I1256" i="14" s="1"/>
  <c r="I1257" i="14" s="1"/>
  <c r="I1258" i="14" s="1"/>
  <c r="I1259" i="14" s="1"/>
  <c r="I1260" i="14" s="1"/>
  <c r="I1261" i="14" s="1"/>
  <c r="I1262" i="14" s="1"/>
  <c r="I1263" i="14" s="1"/>
  <c r="I1264" i="14" s="1"/>
  <c r="I1265" i="14" s="1"/>
  <c r="I1266" i="14" s="1"/>
  <c r="I1267" i="14" s="1"/>
  <c r="I1268" i="14" s="1"/>
  <c r="I1269" i="14" s="1"/>
  <c r="I1270" i="14" s="1"/>
  <c r="I1271" i="14" s="1"/>
  <c r="I1272" i="14" s="1"/>
  <c r="I1273" i="14" s="1"/>
  <c r="I1274" i="14" s="1"/>
  <c r="I1275" i="14" s="1"/>
  <c r="I1276" i="14" s="1"/>
  <c r="I1277" i="14" s="1"/>
  <c r="I1278" i="14" s="1"/>
  <c r="I1279" i="14" s="1"/>
  <c r="I1280" i="14" s="1"/>
  <c r="I1281" i="14" s="1"/>
  <c r="I1282" i="14" s="1"/>
  <c r="I1283" i="14" s="1"/>
  <c r="I1284" i="14" s="1"/>
  <c r="I1285" i="14" s="1"/>
  <c r="I1286" i="14" s="1"/>
  <c r="I1287" i="14" s="1"/>
  <c r="I1288" i="14" s="1"/>
  <c r="I1289" i="14" s="1"/>
  <c r="I1290" i="14" s="1"/>
  <c r="I1291" i="14" s="1"/>
  <c r="I1292" i="14" s="1"/>
  <c r="I1293" i="14" s="1"/>
  <c r="I1294" i="14" s="1"/>
  <c r="I1295" i="14" s="1"/>
  <c r="I1296" i="14" s="1"/>
  <c r="I1297" i="14" s="1"/>
  <c r="I1298" i="14" s="1"/>
  <c r="I1299" i="14" s="1"/>
  <c r="I1300" i="14" s="1"/>
  <c r="I1301" i="14" s="1"/>
  <c r="I1302" i="14" s="1"/>
  <c r="I1303" i="14" s="1"/>
  <c r="I1304" i="14" s="1"/>
  <c r="I1305" i="14" s="1"/>
  <c r="I1306" i="14" s="1"/>
  <c r="I1307" i="14" s="1"/>
  <c r="I1308" i="14" s="1"/>
  <c r="I1309" i="14" s="1"/>
  <c r="I1310" i="14" s="1"/>
  <c r="I1311" i="14" s="1"/>
  <c r="I1312" i="14" s="1"/>
  <c r="F33" i="14"/>
  <c r="F1248" i="14"/>
  <c r="F1256" i="14"/>
  <c r="F1257" i="14"/>
  <c r="F1017" i="14"/>
  <c r="F1021" i="14"/>
  <c r="F896" i="14"/>
  <c r="F802" i="14"/>
  <c r="F679" i="14"/>
  <c r="F626" i="14"/>
  <c r="F634" i="14"/>
  <c r="F589" i="14"/>
  <c r="F923" i="14"/>
  <c r="F482" i="14"/>
  <c r="F402" i="14"/>
  <c r="F834" i="14"/>
  <c r="F495" i="14"/>
  <c r="F211" i="14"/>
  <c r="F564" i="14"/>
  <c r="F366" i="14"/>
  <c r="F397" i="14"/>
  <c r="F220" i="14"/>
  <c r="F193" i="14"/>
  <c r="F168" i="14"/>
  <c r="F190" i="14"/>
  <c r="F312" i="14"/>
  <c r="F458" i="14"/>
  <c r="F184" i="14"/>
  <c r="F246" i="14"/>
  <c r="F219" i="14"/>
  <c r="F73" i="14"/>
  <c r="F111" i="14"/>
  <c r="F12" i="14"/>
  <c r="F1264" i="14"/>
  <c r="F1072" i="14"/>
  <c r="F925" i="14"/>
  <c r="F719" i="14"/>
  <c r="F954" i="14"/>
  <c r="F99" i="14"/>
  <c r="E1216" i="14"/>
  <c r="E1307" i="14"/>
  <c r="E1231" i="14"/>
  <c r="E1237" i="14"/>
  <c r="E1205" i="14"/>
  <c r="E1225" i="14"/>
  <c r="E1173" i="14"/>
  <c r="E1288" i="14"/>
  <c r="E1245" i="14"/>
  <c r="E1155" i="14"/>
  <c r="E1116" i="14"/>
  <c r="E1119" i="14"/>
  <c r="E1045" i="14"/>
  <c r="E1037" i="14"/>
  <c r="E1032" i="14"/>
  <c r="E960" i="14"/>
  <c r="E1005" i="14"/>
  <c r="E1109" i="14"/>
  <c r="E941" i="14"/>
  <c r="E910" i="14"/>
  <c r="E1016" i="14"/>
  <c r="E912" i="14"/>
  <c r="E778" i="14"/>
  <c r="E882" i="14"/>
  <c r="E933" i="14"/>
  <c r="E830" i="14"/>
  <c r="E891" i="14"/>
  <c r="E974" i="14"/>
  <c r="E794" i="14"/>
  <c r="E713" i="14"/>
  <c r="E920" i="14"/>
  <c r="E663" i="14"/>
  <c r="E732" i="14"/>
  <c r="E795" i="14"/>
  <c r="E623" i="14"/>
  <c r="E892" i="14"/>
  <c r="E631" i="14"/>
  <c r="E701" i="14"/>
  <c r="E908" i="14"/>
  <c r="E918" i="14"/>
  <c r="E782" i="14"/>
  <c r="E541" i="14"/>
  <c r="E916" i="14"/>
  <c r="E836" i="14"/>
  <c r="E594" i="14"/>
  <c r="E469" i="14"/>
  <c r="E780" i="14"/>
  <c r="E386" i="14"/>
  <c r="E501" i="14"/>
  <c r="E542" i="14"/>
  <c r="E587" i="14"/>
  <c r="E490" i="14"/>
  <c r="E642" i="14"/>
  <c r="E350" i="14"/>
  <c r="E527" i="14"/>
  <c r="E448" i="14"/>
  <c r="E358" i="14"/>
  <c r="E174" i="14"/>
  <c r="E745" i="14"/>
  <c r="E363" i="14"/>
  <c r="E429" i="14"/>
  <c r="E203" i="14"/>
  <c r="E180" i="14"/>
  <c r="E503" i="14"/>
  <c r="E140" i="14"/>
  <c r="E248" i="14"/>
  <c r="E280" i="14"/>
  <c r="E146" i="14"/>
  <c r="E162" i="14"/>
  <c r="E124" i="14"/>
  <c r="E199" i="14"/>
  <c r="E114" i="14"/>
  <c r="E68" i="14"/>
  <c r="E96" i="14"/>
  <c r="E95" i="14"/>
  <c r="E8" i="14"/>
  <c r="K8" i="14" s="1"/>
  <c r="E66" i="14"/>
  <c r="E100" i="14"/>
  <c r="E83" i="14"/>
  <c r="F1211" i="14"/>
  <c r="F962" i="14"/>
  <c r="F788" i="14"/>
  <c r="F562" i="14"/>
  <c r="F116" i="14"/>
  <c r="E1208" i="14"/>
  <c r="E1287" i="14"/>
  <c r="E1223" i="14"/>
  <c r="E1235" i="14"/>
  <c r="E1203" i="14"/>
  <c r="E1209" i="14"/>
  <c r="E1171" i="14"/>
  <c r="E1241" i="14"/>
  <c r="E1152" i="14"/>
  <c r="E1303" i="14"/>
  <c r="E1104" i="14"/>
  <c r="E1291" i="14"/>
  <c r="E1040" i="14"/>
  <c r="E1029" i="14"/>
  <c r="E1239" i="14"/>
  <c r="E952" i="14"/>
  <c r="E978" i="14"/>
  <c r="E1025" i="14"/>
  <c r="E1097" i="14"/>
  <c r="E890" i="14"/>
  <c r="E1006" i="14"/>
  <c r="E907" i="14"/>
  <c r="E1048" i="14"/>
  <c r="E870" i="14"/>
  <c r="E924" i="14"/>
  <c r="E1101" i="14"/>
  <c r="E864" i="14"/>
  <c r="E930" i="14"/>
  <c r="E767" i="14"/>
  <c r="E711" i="14"/>
  <c r="E860" i="14"/>
  <c r="E647" i="14"/>
  <c r="E724" i="14"/>
  <c r="E773" i="14"/>
  <c r="E591" i="14"/>
  <c r="E886" i="14"/>
  <c r="E1024" i="14"/>
  <c r="E687" i="14"/>
  <c r="E707" i="14"/>
  <c r="E998" i="14"/>
  <c r="E777" i="14"/>
  <c r="E538" i="14"/>
  <c r="E763" i="14"/>
  <c r="E811" i="14"/>
  <c r="E583" i="14"/>
  <c r="E453" i="14"/>
  <c r="E723" i="14"/>
  <c r="E867" i="14"/>
  <c r="E431" i="14"/>
  <c r="E498" i="14"/>
  <c r="E478" i="14"/>
  <c r="E461" i="14"/>
  <c r="E548" i="14"/>
  <c r="E347" i="14"/>
  <c r="E522" i="14"/>
  <c r="E414" i="14"/>
  <c r="E342" i="14"/>
  <c r="E651" i="14"/>
  <c r="E664" i="14"/>
  <c r="E344" i="14"/>
  <c r="E355" i="14"/>
  <c r="E188" i="14"/>
  <c r="E161" i="14"/>
  <c r="E445" i="14"/>
  <c r="E129" i="14"/>
  <c r="E185" i="14"/>
  <c r="E260" i="14"/>
  <c r="E571" i="14"/>
  <c r="E154" i="14"/>
  <c r="E376" i="14"/>
  <c r="E171" i="14"/>
  <c r="E98" i="14"/>
  <c r="E50" i="14"/>
  <c r="E80" i="14"/>
  <c r="E79" i="14"/>
  <c r="E142" i="14"/>
  <c r="E57" i="14"/>
  <c r="E84" i="14"/>
  <c r="E65" i="14"/>
  <c r="F1224" i="14"/>
  <c r="F1179" i="14"/>
  <c r="F1135" i="14"/>
  <c r="F946" i="14"/>
  <c r="F790" i="14"/>
  <c r="F842" i="14"/>
  <c r="F966" i="14"/>
  <c r="F922" i="14"/>
  <c r="F755" i="14"/>
  <c r="F610" i="14"/>
  <c r="F74" i="14"/>
  <c r="E1200" i="14"/>
  <c r="E1275" i="14"/>
  <c r="E1215" i="14"/>
  <c r="E1229" i="14"/>
  <c r="E1265" i="14"/>
  <c r="E1277" i="14"/>
  <c r="E1165" i="14"/>
  <c r="E1233" i="14"/>
  <c r="E1136" i="14"/>
  <c r="E1143" i="14"/>
  <c r="E1289" i="14"/>
  <c r="E1113" i="14"/>
  <c r="E1195" i="14"/>
  <c r="E1013" i="14"/>
  <c r="E1124" i="14"/>
  <c r="E944" i="14"/>
  <c r="E973" i="14"/>
  <c r="E1022" i="14"/>
  <c r="E1073" i="14"/>
  <c r="E878" i="14"/>
  <c r="E1001" i="14"/>
  <c r="E880" i="14"/>
  <c r="E1041" i="14"/>
  <c r="E850" i="14"/>
  <c r="E921" i="14"/>
  <c r="E982" i="14"/>
  <c r="E859" i="14"/>
  <c r="E904" i="14"/>
  <c r="E747" i="14"/>
  <c r="E705" i="14"/>
  <c r="E856" i="14"/>
  <c r="E915" i="14"/>
  <c r="E716" i="14"/>
  <c r="E753" i="14"/>
  <c r="E575" i="14"/>
  <c r="E824" i="14"/>
  <c r="E990" i="14"/>
  <c r="E602" i="14"/>
  <c r="E667" i="14"/>
  <c r="E900" i="14"/>
  <c r="E764" i="14"/>
  <c r="E509" i="14"/>
  <c r="E695" i="14"/>
  <c r="E751" i="14"/>
  <c r="E573" i="14"/>
  <c r="E437" i="14"/>
  <c r="E556" i="14"/>
  <c r="E661" i="14"/>
  <c r="E410" i="14"/>
  <c r="E493" i="14"/>
  <c r="E430" i="14"/>
  <c r="E415" i="14"/>
  <c r="E535" i="14"/>
  <c r="E318" i="14"/>
  <c r="E374" i="14"/>
  <c r="E406" i="14"/>
  <c r="E327" i="14"/>
  <c r="E530" i="14"/>
  <c r="E567" i="14"/>
  <c r="E329" i="14"/>
  <c r="E307" i="14"/>
  <c r="E182" i="14"/>
  <c r="E153" i="14"/>
  <c r="E328" i="14"/>
  <c r="E204" i="14"/>
  <c r="E138" i="14"/>
  <c r="E236" i="14"/>
  <c r="E387" i="14"/>
  <c r="E132" i="14"/>
  <c r="E343" i="14"/>
  <c r="E164" i="14"/>
  <c r="E82" i="14"/>
  <c r="E41" i="14"/>
  <c r="E63" i="14"/>
  <c r="E58" i="14"/>
  <c r="E134" i="14"/>
  <c r="E52" i="14"/>
  <c r="E76" i="14"/>
  <c r="E60" i="14"/>
  <c r="F1114" i="14"/>
  <c r="F1295" i="14"/>
  <c r="F1312" i="14"/>
  <c r="F1243" i="14"/>
  <c r="F1207" i="14"/>
  <c r="F1227" i="14"/>
  <c r="F1261" i="14"/>
  <c r="F1272" i="14"/>
  <c r="F1163" i="14"/>
  <c r="F1217" i="14"/>
  <c r="F1120" i="14"/>
  <c r="F1103" i="14"/>
  <c r="F1107" i="14"/>
  <c r="F1199" i="14"/>
  <c r="F1111" i="14"/>
  <c r="F928" i="14"/>
  <c r="F994" i="14"/>
  <c r="F858" i="14"/>
  <c r="F984" i="14"/>
  <c r="F838" i="14"/>
  <c r="F906" i="14"/>
  <c r="F969" i="14"/>
  <c r="F832" i="14"/>
  <c r="F899" i="14"/>
  <c r="F735" i="14"/>
  <c r="F703" i="14"/>
  <c r="F868" i="14"/>
  <c r="F708" i="14"/>
  <c r="F737" i="14"/>
  <c r="F559" i="14"/>
  <c r="F808" i="14"/>
  <c r="F854" i="14"/>
  <c r="F586" i="14"/>
  <c r="F655" i="14"/>
  <c r="F883" i="14"/>
  <c r="F748" i="14"/>
  <c r="F506" i="14"/>
  <c r="F683" i="14"/>
  <c r="F731" i="14"/>
  <c r="F421" i="14"/>
  <c r="F629" i="14"/>
  <c r="F828" i="14"/>
  <c r="F447" i="14"/>
  <c r="F413" i="14"/>
  <c r="F394" i="14"/>
  <c r="F480" i="14"/>
  <c r="F315" i="14"/>
  <c r="F359" i="14"/>
  <c r="F403" i="14"/>
  <c r="F291" i="14"/>
  <c r="F390" i="14"/>
  <c r="F544" i="14"/>
  <c r="F247" i="14"/>
  <c r="F302" i="14"/>
  <c r="F533" i="14"/>
  <c r="F122" i="14"/>
  <c r="F270" i="14"/>
  <c r="F106" i="14"/>
  <c r="F121" i="14"/>
  <c r="F331" i="14"/>
  <c r="M8" i="14"/>
  <c r="E36" i="14"/>
  <c r="E31" i="14"/>
  <c r="E49" i="14"/>
  <c r="E126" i="14"/>
  <c r="E34" i="14"/>
  <c r="E47" i="14"/>
  <c r="E42" i="14"/>
  <c r="F1304" i="14"/>
  <c r="F774" i="14"/>
  <c r="E1283" i="14"/>
  <c r="E1285" i="14"/>
  <c r="E1311" i="14"/>
  <c r="E1301" i="14"/>
  <c r="E1221" i="14"/>
  <c r="E1197" i="14"/>
  <c r="E1189" i="14"/>
  <c r="E1157" i="14"/>
  <c r="E1201" i="14"/>
  <c r="E1112" i="14"/>
  <c r="E1309" i="14"/>
  <c r="E1240" i="14"/>
  <c r="E1095" i="14"/>
  <c r="E1249" i="14"/>
  <c r="E1140" i="14"/>
  <c r="E1127" i="14"/>
  <c r="E1105" i="14"/>
  <c r="E1000" i="14"/>
  <c r="E977" i="14"/>
  <c r="E989" i="14"/>
  <c r="E846" i="14"/>
  <c r="E945" i="14"/>
  <c r="E848" i="14"/>
  <c r="E938" i="14"/>
  <c r="E818" i="14"/>
  <c r="E894" i="14"/>
  <c r="E961" i="14"/>
  <c r="E827" i="14"/>
  <c r="E840" i="14"/>
  <c r="E729" i="14"/>
  <c r="E691" i="14"/>
  <c r="E771" i="14"/>
  <c r="E851" i="14"/>
  <c r="E697" i="14"/>
  <c r="E699" i="14"/>
  <c r="E1148" i="14"/>
  <c r="E769" i="14"/>
  <c r="E844" i="14"/>
  <c r="E570" i="14"/>
  <c r="E627" i="14"/>
  <c r="E819" i="14"/>
  <c r="E740" i="14"/>
  <c r="E477" i="14"/>
  <c r="E588" i="14"/>
  <c r="E672" i="14"/>
  <c r="E517" i="14"/>
  <c r="E405" i="14"/>
  <c r="E450" i="14"/>
  <c r="E605" i="14"/>
  <c r="E715" i="14"/>
  <c r="E426" i="14"/>
  <c r="E820" i="14"/>
  <c r="E259" i="14"/>
  <c r="E463" i="14"/>
  <c r="E286" i="14"/>
  <c r="E323" i="14"/>
  <c r="E399" i="14"/>
  <c r="E231" i="14"/>
  <c r="E339" i="14"/>
  <c r="E512" i="14"/>
  <c r="E222" i="14"/>
  <c r="E294" i="14"/>
  <c r="E435" i="14"/>
  <c r="E102" i="14"/>
  <c r="E267" i="14"/>
  <c r="E422" i="14"/>
  <c r="E90" i="14"/>
  <c r="E172" i="14"/>
  <c r="E299" i="14"/>
  <c r="E110" i="14"/>
  <c r="E275" i="14"/>
  <c r="E419" i="14"/>
  <c r="E671" i="14"/>
  <c r="E18" i="14"/>
  <c r="E55" i="14"/>
  <c r="E44" i="14"/>
  <c r="E118" i="14"/>
  <c r="E25" i="14"/>
  <c r="E15" i="14"/>
  <c r="F976" i="14"/>
  <c r="F936" i="14"/>
  <c r="F1251" i="14"/>
  <c r="F1280" i="14"/>
  <c r="F1219" i="14"/>
  <c r="F1147" i="14"/>
  <c r="F1187" i="14"/>
  <c r="F1297" i="14"/>
  <c r="F1096" i="14"/>
  <c r="F1190" i="14"/>
  <c r="F1150" i="14"/>
  <c r="F1090" i="14"/>
  <c r="F1133" i="14"/>
  <c r="F1128" i="14"/>
  <c r="F1085" i="14"/>
  <c r="F1080" i="14"/>
  <c r="F985" i="14"/>
  <c r="F965" i="14"/>
  <c r="F1002" i="14"/>
  <c r="F826" i="14"/>
  <c r="F942" i="14"/>
  <c r="F934" i="14"/>
  <c r="F1009" i="14"/>
  <c r="F958" i="14"/>
  <c r="F784" i="14"/>
  <c r="F835" i="14"/>
  <c r="F727" i="14"/>
  <c r="F675" i="14"/>
  <c r="F759" i="14"/>
  <c r="F779" i="14"/>
  <c r="F986" i="14"/>
  <c r="F1018" i="14"/>
  <c r="F743" i="14"/>
  <c r="F803" i="14"/>
  <c r="F554" i="14"/>
  <c r="F618" i="14"/>
  <c r="F806" i="14"/>
  <c r="F689" i="14"/>
  <c r="F474" i="14"/>
  <c r="F656" i="14"/>
  <c r="F389" i="14"/>
  <c r="F434" i="14"/>
  <c r="F572" i="14"/>
  <c r="F644" i="14"/>
  <c r="F578" i="14"/>
  <c r="F243" i="14"/>
  <c r="F442" i="14"/>
  <c r="F283" i="14"/>
  <c r="F866" i="14"/>
  <c r="F383" i="14"/>
  <c r="F206" i="14"/>
  <c r="F334" i="14"/>
  <c r="F488" i="14"/>
  <c r="F195" i="14"/>
  <c r="F278" i="14"/>
  <c r="F296" i="14"/>
  <c r="F86" i="14"/>
  <c r="F251" i="14"/>
  <c r="F361" i="14"/>
  <c r="F156" i="14"/>
  <c r="F279" i="14"/>
  <c r="F238" i="14"/>
  <c r="F215" i="14"/>
  <c r="F464" i="14"/>
  <c r="F9" i="14"/>
  <c r="F23" i="14"/>
  <c r="F26" i="14"/>
  <c r="F71" i="14"/>
  <c r="F20" i="14"/>
  <c r="E1308" i="14"/>
  <c r="E1300" i="14"/>
  <c r="E1292" i="14"/>
  <c r="E1284" i="14"/>
  <c r="E1276" i="14"/>
  <c r="E1268" i="14"/>
  <c r="E1260" i="14"/>
  <c r="E1252" i="14"/>
  <c r="E1244" i="14"/>
  <c r="E1279" i="14"/>
  <c r="E1271" i="14"/>
  <c r="E1263" i="14"/>
  <c r="E1255" i="14"/>
  <c r="E1236" i="14"/>
  <c r="E1234" i="14"/>
  <c r="E1230" i="14"/>
  <c r="E1228" i="14"/>
  <c r="E1226" i="14"/>
  <c r="E1222" i="14"/>
  <c r="E1220" i="14"/>
  <c r="E1218" i="14"/>
  <c r="E1214" i="14"/>
  <c r="E1212" i="14"/>
  <c r="E1210" i="14"/>
  <c r="E1206" i="14"/>
  <c r="E1204" i="14"/>
  <c r="E1202" i="14"/>
  <c r="E1193" i="14"/>
  <c r="E1185" i="14"/>
  <c r="E1177" i="14"/>
  <c r="E1169" i="14"/>
  <c r="E1161" i="14"/>
  <c r="E1302" i="14"/>
  <c r="E1290" i="14"/>
  <c r="E1270" i="14"/>
  <c r="E1258" i="14"/>
  <c r="E1238" i="14"/>
  <c r="E1194" i="14"/>
  <c r="E1186" i="14"/>
  <c r="E1178" i="14"/>
  <c r="E1170" i="14"/>
  <c r="E1162" i="14"/>
  <c r="E1154" i="14"/>
  <c r="E1306" i="14"/>
  <c r="E1286" i="14"/>
  <c r="E1274" i="14"/>
  <c r="E1254" i="14"/>
  <c r="E1242" i="14"/>
  <c r="E1282" i="14"/>
  <c r="E1278" i="14"/>
  <c r="E1294" i="14"/>
  <c r="E1192" i="14"/>
  <c r="E1298" i="14"/>
  <c r="E1310" i="14"/>
  <c r="E1250" i="14"/>
  <c r="E1246" i="14"/>
  <c r="E1191" i="14"/>
  <c r="E1139" i="14"/>
  <c r="E1131" i="14"/>
  <c r="E1262" i="14"/>
  <c r="E1188" i="14"/>
  <c r="E1180" i="14"/>
  <c r="E1172" i="14"/>
  <c r="E1164" i="14"/>
  <c r="E1156" i="14"/>
  <c r="E1153" i="14"/>
  <c r="E1196" i="14"/>
  <c r="E1141" i="14"/>
  <c r="E1115" i="14"/>
  <c r="E1102" i="14"/>
  <c r="E1099" i="14"/>
  <c r="E1075" i="14"/>
  <c r="E1067" i="14"/>
  <c r="E1059" i="14"/>
  <c r="E1051" i="14"/>
  <c r="E1043" i="14"/>
  <c r="E1035" i="14"/>
  <c r="E1183" i="14"/>
  <c r="E1175" i="14"/>
  <c r="E1167" i="14"/>
  <c r="E1159" i="14"/>
  <c r="E1146" i="14"/>
  <c r="E1138" i="14"/>
  <c r="E1125" i="14"/>
  <c r="E1106" i="14"/>
  <c r="E1092" i="14"/>
  <c r="E1088" i="14"/>
  <c r="E1083" i="14"/>
  <c r="E1076" i="14"/>
  <c r="E1068" i="14"/>
  <c r="E1060" i="14"/>
  <c r="E1052" i="14"/>
  <c r="E1044" i="14"/>
  <c r="E1036" i="14"/>
  <c r="E1028" i="14"/>
  <c r="E1020" i="14"/>
  <c r="E1012" i="14"/>
  <c r="E1151" i="14"/>
  <c r="E1123" i="14"/>
  <c r="E1118" i="14"/>
  <c r="E1126" i="14"/>
  <c r="E1110" i="14"/>
  <c r="E1094" i="14"/>
  <c r="E1079" i="14"/>
  <c r="E1071" i="14"/>
  <c r="E1063" i="14"/>
  <c r="E1055" i="14"/>
  <c r="E1047" i="14"/>
  <c r="E1039" i="14"/>
  <c r="E1142" i="14"/>
  <c r="E1184" i="14"/>
  <c r="E1168" i="14"/>
  <c r="E1134" i="14"/>
  <c r="E1082" i="14"/>
  <c r="E1062" i="14"/>
  <c r="E1050" i="14"/>
  <c r="E1031" i="14"/>
  <c r="E1122" i="14"/>
  <c r="E1084" i="14"/>
  <c r="E1129" i="14"/>
  <c r="E1089" i="14"/>
  <c r="E1074" i="14"/>
  <c r="E1054" i="14"/>
  <c r="E1042" i="14"/>
  <c r="E1019" i="14"/>
  <c r="E1266" i="14"/>
  <c r="E1176" i="14"/>
  <c r="E1160" i="14"/>
  <c r="E1086" i="14"/>
  <c r="E1078" i="14"/>
  <c r="E1066" i="14"/>
  <c r="E1046" i="14"/>
  <c r="E1034" i="14"/>
  <c r="E1026" i="14"/>
  <c r="E1014" i="14"/>
  <c r="E1010" i="14"/>
  <c r="E1004" i="14"/>
  <c r="E996" i="14"/>
  <c r="E988" i="14"/>
  <c r="E980" i="14"/>
  <c r="E972" i="14"/>
  <c r="E1149" i="14"/>
  <c r="E1144" i="14"/>
  <c r="E1108" i="14"/>
  <c r="E1091" i="14"/>
  <c r="E1166" i="14"/>
  <c r="E1121" i="14"/>
  <c r="E1100" i="14"/>
  <c r="E1023" i="14"/>
  <c r="E1070" i="14"/>
  <c r="E1058" i="14"/>
  <c r="E1049" i="14"/>
  <c r="E1011" i="14"/>
  <c r="E1008" i="14"/>
  <c r="E995" i="14"/>
  <c r="E983" i="14"/>
  <c r="E919" i="14"/>
  <c r="E911" i="14"/>
  <c r="E903" i="14"/>
  <c r="E895" i="14"/>
  <c r="E887" i="14"/>
  <c r="E879" i="14"/>
  <c r="E871" i="14"/>
  <c r="E863" i="14"/>
  <c r="E855" i="14"/>
  <c r="E847" i="14"/>
  <c r="E839" i="14"/>
  <c r="E831" i="14"/>
  <c r="E823" i="14"/>
  <c r="E815" i="14"/>
  <c r="E807" i="14"/>
  <c r="E799" i="14"/>
  <c r="E1093" i="14"/>
  <c r="E1130" i="14"/>
  <c r="E1065" i="14"/>
  <c r="E959" i="14"/>
  <c r="E951" i="14"/>
  <c r="E943" i="14"/>
  <c r="E1015" i="14"/>
  <c r="E999" i="14"/>
  <c r="E979" i="14"/>
  <c r="E967" i="14"/>
  <c r="E935" i="14"/>
  <c r="E1158" i="14"/>
  <c r="E963" i="14"/>
  <c r="E956" i="14"/>
  <c r="E917" i="14"/>
  <c r="E897" i="14"/>
  <c r="E885" i="14"/>
  <c r="E865" i="14"/>
  <c r="E853" i="14"/>
  <c r="E833" i="14"/>
  <c r="E821" i="14"/>
  <c r="E809" i="14"/>
  <c r="E801" i="14"/>
  <c r="E793" i="14"/>
  <c r="E783" i="14"/>
  <c r="E768" i="14"/>
  <c r="E760" i="14"/>
  <c r="E752" i="14"/>
  <c r="E744" i="14"/>
  <c r="E736" i="14"/>
  <c r="E975" i="14"/>
  <c r="E971" i="14"/>
  <c r="E991" i="14"/>
  <c r="E1081" i="14"/>
  <c r="E1038" i="14"/>
  <c r="E1033" i="14"/>
  <c r="E947" i="14"/>
  <c r="E940" i="14"/>
  <c r="E932" i="14"/>
  <c r="E913" i="14"/>
  <c r="E901" i="14"/>
  <c r="E881" i="14"/>
  <c r="E869" i="14"/>
  <c r="E849" i="14"/>
  <c r="E837" i="14"/>
  <c r="E817" i="14"/>
  <c r="E789" i="14"/>
  <c r="E1117" i="14"/>
  <c r="E1182" i="14"/>
  <c r="E861" i="14"/>
  <c r="E1027" i="14"/>
  <c r="E1003" i="14"/>
  <c r="E877" i="14"/>
  <c r="E873" i="14"/>
  <c r="E813" i="14"/>
  <c r="E805" i="14"/>
  <c r="E797" i="14"/>
  <c r="E749" i="14"/>
  <c r="E692" i="14"/>
  <c r="E676" i="14"/>
  <c r="E660" i="14"/>
  <c r="E641" i="14"/>
  <c r="E633" i="14"/>
  <c r="E625" i="14"/>
  <c r="E617" i="14"/>
  <c r="E609" i="14"/>
  <c r="E1174" i="14"/>
  <c r="E939" i="14"/>
  <c r="E889" i="14"/>
  <c r="E825" i="14"/>
  <c r="E785" i="14"/>
  <c r="E766" i="14"/>
  <c r="E746" i="14"/>
  <c r="E734" i="14"/>
  <c r="E730" i="14"/>
  <c r="E728" i="14"/>
  <c r="E726" i="14"/>
  <c r="E722" i="14"/>
  <c r="E720" i="14"/>
  <c r="E718" i="14"/>
  <c r="E714" i="14"/>
  <c r="E712" i="14"/>
  <c r="E710" i="14"/>
  <c r="E706" i="14"/>
  <c r="E704" i="14"/>
  <c r="E702" i="14"/>
  <c r="E686" i="14"/>
  <c r="E670" i="14"/>
  <c r="E654" i="14"/>
  <c r="E948" i="14"/>
  <c r="E893" i="14"/>
  <c r="E750" i="14"/>
  <c r="E690" i="14"/>
  <c r="E669" i="14"/>
  <c r="E665" i="14"/>
  <c r="E638" i="14"/>
  <c r="E616" i="14"/>
  <c r="E606" i="14"/>
  <c r="E601" i="14"/>
  <c r="E585" i="14"/>
  <c r="E569" i="14"/>
  <c r="E553" i="14"/>
  <c r="E964" i="14"/>
  <c r="E927" i="14"/>
  <c r="E829" i="14"/>
  <c r="E772" i="14"/>
  <c r="E733" i="14"/>
  <c r="E725" i="14"/>
  <c r="E717" i="14"/>
  <c r="E709" i="14"/>
  <c r="E698" i="14"/>
  <c r="E696" i="14"/>
  <c r="E685" i="14"/>
  <c r="E681" i="14"/>
  <c r="E677" i="14"/>
  <c r="E652" i="14"/>
  <c r="E646" i="14"/>
  <c r="E624" i="14"/>
  <c r="E614" i="14"/>
  <c r="E592" i="14"/>
  <c r="E576" i="14"/>
  <c r="E560" i="14"/>
  <c r="E540" i="14"/>
  <c r="E532" i="14"/>
  <c r="E524" i="14"/>
  <c r="E516" i="14"/>
  <c r="E508" i="14"/>
  <c r="E500" i="14"/>
  <c r="E492" i="14"/>
  <c r="E484" i="14"/>
  <c r="E476" i="14"/>
  <c r="E775" i="14"/>
  <c r="E666" i="14"/>
  <c r="E987" i="14"/>
  <c r="E926" i="14"/>
  <c r="E796" i="14"/>
  <c r="E770" i="14"/>
  <c r="E611" i="14"/>
  <c r="E595" i="14"/>
  <c r="E549" i="14"/>
  <c r="E1007" i="14"/>
  <c r="E812" i="14"/>
  <c r="E678" i="14"/>
  <c r="E648" i="14"/>
  <c r="E565" i="14"/>
  <c r="E550" i="14"/>
  <c r="E531" i="14"/>
  <c r="E521" i="14"/>
  <c r="E499" i="14"/>
  <c r="E489" i="14"/>
  <c r="E465" i="14"/>
  <c r="E449" i="14"/>
  <c r="E433" i="14"/>
  <c r="E417" i="14"/>
  <c r="E401" i="14"/>
  <c r="E385" i="14"/>
  <c r="E905" i="14"/>
  <c r="E787" i="14"/>
  <c r="E781" i="14"/>
  <c r="E680" i="14"/>
  <c r="E643" i="14"/>
  <c r="E619" i="14"/>
  <c r="E598" i="14"/>
  <c r="E596" i="14"/>
  <c r="E590" i="14"/>
  <c r="E577" i="14"/>
  <c r="E552" i="14"/>
  <c r="E536" i="14"/>
  <c r="E534" i="14"/>
  <c r="E876" i="14"/>
  <c r="E857" i="14"/>
  <c r="E841" i="14"/>
  <c r="E804" i="14"/>
  <c r="E700" i="14"/>
  <c r="E668" i="14"/>
  <c r="E662" i="14"/>
  <c r="E653" i="14"/>
  <c r="E650" i="14"/>
  <c r="E635" i="14"/>
  <c r="E628" i="14"/>
  <c r="E600" i="14"/>
  <c r="E579" i="14"/>
  <c r="E539" i="14"/>
  <c r="E529" i="14"/>
  <c r="E507" i="14"/>
  <c r="E497" i="14"/>
  <c r="E475" i="14"/>
  <c r="E472" i="14"/>
  <c r="E456" i="14"/>
  <c r="E440" i="14"/>
  <c r="E424" i="14"/>
  <c r="E408" i="14"/>
  <c r="E392" i="14"/>
  <c r="E373" i="14"/>
  <c r="E365" i="14"/>
  <c r="E357" i="14"/>
  <c r="E349" i="14"/>
  <c r="E341" i="14"/>
  <c r="E333" i="14"/>
  <c r="E325" i="14"/>
  <c r="E317" i="14"/>
  <c r="E309" i="14"/>
  <c r="E301" i="14"/>
  <c r="E293" i="14"/>
  <c r="E285" i="14"/>
  <c r="E277" i="14"/>
  <c r="E269" i="14"/>
  <c r="E955" i="14"/>
  <c r="E909" i="14"/>
  <c r="E762" i="14"/>
  <c r="E758" i="14"/>
  <c r="E754" i="14"/>
  <c r="E738" i="14"/>
  <c r="E694" i="14"/>
  <c r="E682" i="14"/>
  <c r="E645" i="14"/>
  <c r="E640" i="14"/>
  <c r="E621" i="14"/>
  <c r="E604" i="14"/>
  <c r="E581" i="14"/>
  <c r="E566" i="14"/>
  <c r="E558" i="14"/>
  <c r="E460" i="14"/>
  <c r="E444" i="14"/>
  <c r="E428" i="14"/>
  <c r="E412" i="14"/>
  <c r="E396" i="14"/>
  <c r="E380" i="14"/>
  <c r="E632" i="14"/>
  <c r="E537" i="14"/>
  <c r="E494" i="14"/>
  <c r="E452" i="14"/>
  <c r="E441" i="14"/>
  <c r="E395" i="14"/>
  <c r="E391" i="14"/>
  <c r="E658" i="14"/>
  <c r="E483" i="14"/>
  <c r="E481" i="14"/>
  <c r="E468" i="14"/>
  <c r="E457" i="14"/>
  <c r="E411" i="14"/>
  <c r="E407" i="14"/>
  <c r="E693" i="14"/>
  <c r="E649" i="14"/>
  <c r="E574" i="14"/>
  <c r="E561" i="14"/>
  <c r="E526" i="14"/>
  <c r="E502" i="14"/>
  <c r="E459" i="14"/>
  <c r="E455" i="14"/>
  <c r="E451" i="14"/>
  <c r="E438" i="14"/>
  <c r="E388" i="14"/>
  <c r="E384" i="14"/>
  <c r="E742" i="14"/>
  <c r="E630" i="14"/>
  <c r="E582" i="14"/>
  <c r="E545" i="14"/>
  <c r="E518" i="14"/>
  <c r="E511" i="14"/>
  <c r="E436" i="14"/>
  <c r="E432" i="14"/>
  <c r="E425" i="14"/>
  <c r="E379" i="14"/>
  <c r="E369" i="14"/>
  <c r="E367" i="14"/>
  <c r="E352" i="14"/>
  <c r="E337" i="14"/>
  <c r="E335" i="14"/>
  <c r="E320" i="14"/>
  <c r="E305" i="14"/>
  <c r="E303" i="14"/>
  <c r="E288" i="14"/>
  <c r="E273" i="14"/>
  <c r="E271" i="14"/>
  <c r="E256" i="14"/>
  <c r="E253" i="14"/>
  <c r="E240" i="14"/>
  <c r="E237" i="14"/>
  <c r="E224" i="14"/>
  <c r="E221" i="14"/>
  <c r="E208" i="14"/>
  <c r="E205" i="14"/>
  <c r="E791" i="14"/>
  <c r="E637" i="14"/>
  <c r="E622" i="14"/>
  <c r="E593" i="14"/>
  <c r="E523" i="14"/>
  <c r="E504" i="14"/>
  <c r="E487" i="14"/>
  <c r="E473" i="14"/>
  <c r="E427" i="14"/>
  <c r="E423" i="14"/>
  <c r="E372" i="14"/>
  <c r="E362" i="14"/>
  <c r="E340" i="14"/>
  <c r="E330" i="14"/>
  <c r="E308" i="14"/>
  <c r="E298" i="14"/>
  <c r="E276" i="14"/>
  <c r="E266" i="14"/>
  <c r="E250" i="14"/>
  <c r="E234" i="14"/>
  <c r="E218" i="14"/>
  <c r="E202" i="14"/>
  <c r="E186" i="14"/>
  <c r="E170" i="14"/>
  <c r="E470" i="14"/>
  <c r="E364" i="14"/>
  <c r="E316" i="14"/>
  <c r="E314" i="14"/>
  <c r="E306" i="14"/>
  <c r="E603" i="14"/>
  <c r="E597" i="14"/>
  <c r="E568" i="14"/>
  <c r="E513" i="14"/>
  <c r="E443" i="14"/>
  <c r="E439" i="14"/>
  <c r="E356" i="14"/>
  <c r="E332" i="14"/>
  <c r="E284" i="14"/>
  <c r="E282" i="14"/>
  <c r="E274" i="14"/>
  <c r="E210" i="14"/>
  <c r="E192" i="14"/>
  <c r="E181" i="14"/>
  <c r="E636" i="14"/>
  <c r="E613" i="14"/>
  <c r="E409" i="14"/>
  <c r="E393" i="14"/>
  <c r="E375" i="14"/>
  <c r="E370" i="14"/>
  <c r="E360" i="14"/>
  <c r="E324" i="14"/>
  <c r="E300" i="14"/>
  <c r="E584" i="14"/>
  <c r="E515" i="14"/>
  <c r="E479" i="14"/>
  <c r="E471" i="14"/>
  <c r="E378" i="14"/>
  <c r="E353" i="14"/>
  <c r="E336" i="14"/>
  <c r="E319" i="14"/>
  <c r="E290" i="14"/>
  <c r="E281" i="14"/>
  <c r="E264" i="14"/>
  <c r="E226" i="14"/>
  <c r="E201" i="14"/>
  <c r="E175" i="14"/>
  <c r="E165" i="14"/>
  <c r="E543" i="14"/>
  <c r="E528" i="14"/>
  <c r="E519" i="14"/>
  <c r="E496" i="14"/>
  <c r="E467" i="14"/>
  <c r="E416" i="14"/>
  <c r="E404" i="14"/>
  <c r="E348" i="14"/>
  <c r="E346" i="14"/>
  <c r="E338" i="14"/>
  <c r="E292" i="14"/>
  <c r="E268" i="14"/>
  <c r="E249" i="14"/>
  <c r="E213" i="14"/>
  <c r="E207" i="14"/>
  <c r="E173" i="14"/>
  <c r="E684" i="14"/>
  <c r="E486" i="14"/>
  <c r="E321" i="14"/>
  <c r="E304" i="14"/>
  <c r="E261" i="14"/>
  <c r="E258" i="14"/>
  <c r="E223" i="14"/>
  <c r="E163" i="14"/>
  <c r="E131" i="14"/>
  <c r="E120" i="14"/>
  <c r="E133" i="14"/>
  <c r="E92" i="14"/>
  <c r="E741" i="14"/>
  <c r="E520" i="14"/>
  <c r="E400" i="14"/>
  <c r="E345" i="14"/>
  <c r="E313" i="14"/>
  <c r="E245" i="14"/>
  <c r="E242" i="14"/>
  <c r="E233" i="14"/>
  <c r="E225" i="14"/>
  <c r="E217" i="14"/>
  <c r="E177" i="14"/>
  <c r="E149" i="14"/>
  <c r="E109" i="14"/>
  <c r="E93" i="14"/>
  <c r="E157" i="14"/>
  <c r="E135" i="14"/>
  <c r="E608" i="14"/>
  <c r="E491" i="14"/>
  <c r="E377" i="14"/>
  <c r="E257" i="14"/>
  <c r="E239" i="14"/>
  <c r="E200" i="14"/>
  <c r="E197" i="14"/>
  <c r="E167" i="14"/>
  <c r="E147" i="14"/>
  <c r="E136" i="14"/>
  <c r="E127" i="14"/>
  <c r="E125" i="14"/>
  <c r="E103" i="14"/>
  <c r="E87" i="14"/>
  <c r="E75" i="14"/>
  <c r="E67" i="14"/>
  <c r="E59" i="14"/>
  <c r="E51" i="14"/>
  <c r="E43" i="14"/>
  <c r="E35" i="14"/>
  <c r="E27" i="14"/>
  <c r="E19" i="14"/>
  <c r="E11" i="14"/>
  <c r="E287" i="14"/>
  <c r="E255" i="14"/>
  <c r="E228" i="14"/>
  <c r="E155" i="14"/>
  <c r="E144" i="14"/>
  <c r="E108" i="14"/>
  <c r="E89" i="14"/>
  <c r="E674" i="14"/>
  <c r="E620" i="14"/>
  <c r="E289" i="14"/>
  <c r="E189" i="14"/>
  <c r="E169" i="14"/>
  <c r="E160" i="14"/>
  <c r="E158" i="14"/>
  <c r="E123" i="14"/>
  <c r="E113" i="14"/>
  <c r="E97" i="14"/>
  <c r="E81" i="14"/>
  <c r="E547" i="14"/>
  <c r="E354" i="14"/>
  <c r="E159" i="14"/>
  <c r="E105" i="14"/>
  <c r="E563" i="14"/>
  <c r="E454" i="14"/>
  <c r="E420" i="14"/>
  <c r="E368" i="14"/>
  <c r="E272" i="14"/>
  <c r="E241" i="14"/>
  <c r="E229" i="14"/>
  <c r="E216" i="14"/>
  <c r="E194" i="14"/>
  <c r="E176" i="14"/>
  <c r="E152" i="14"/>
  <c r="E143" i="14"/>
  <c r="E141" i="14"/>
  <c r="E107" i="14"/>
  <c r="E91" i="14"/>
  <c r="E77" i="14"/>
  <c r="E69" i="14"/>
  <c r="E61" i="14"/>
  <c r="E53" i="14"/>
  <c r="E45" i="14"/>
  <c r="E37" i="14"/>
  <c r="E29" i="14"/>
  <c r="E21" i="14"/>
  <c r="E13" i="14"/>
  <c r="E845" i="14"/>
  <c r="E212" i="14"/>
  <c r="E196" i="14"/>
  <c r="E191" i="14"/>
  <c r="E178" i="14"/>
  <c r="E166" i="14"/>
  <c r="E150" i="14"/>
  <c r="E139" i="14"/>
  <c r="E128" i="14"/>
  <c r="E119" i="14"/>
  <c r="E117" i="14"/>
  <c r="E104" i="14"/>
  <c r="E101" i="14"/>
  <c r="E88" i="14"/>
  <c r="E85" i="14"/>
  <c r="E78" i="14"/>
  <c r="E70" i="14"/>
  <c r="E62" i="14"/>
  <c r="E54" i="14"/>
  <c r="E46" i="14"/>
  <c r="E38" i="14"/>
  <c r="E30" i="14"/>
  <c r="E22" i="14"/>
  <c r="E14" i="14"/>
  <c r="E505" i="14"/>
  <c r="E351" i="14"/>
  <c r="E322" i="14"/>
  <c r="E265" i="14"/>
  <c r="E72" i="14"/>
  <c r="E40" i="14"/>
  <c r="E64" i="14"/>
  <c r="E32" i="14"/>
  <c r="E48" i="14"/>
  <c r="E16" i="14"/>
  <c r="E56" i="14"/>
  <c r="E24" i="14"/>
  <c r="E28" i="14"/>
  <c r="F949" i="14"/>
  <c r="F1259" i="14"/>
  <c r="F1232" i="14"/>
  <c r="F1253" i="14"/>
  <c r="F1267" i="14"/>
  <c r="F1269" i="14"/>
  <c r="F1273" i="14"/>
  <c r="E1181" i="14"/>
  <c r="E1293" i="14"/>
  <c r="E1281" i="14"/>
  <c r="E1087" i="14"/>
  <c r="E1145" i="14"/>
  <c r="E1137" i="14"/>
  <c r="E1077" i="14"/>
  <c r="E1069" i="14"/>
  <c r="E1061" i="14"/>
  <c r="E993" i="14"/>
  <c r="E1053" i="14"/>
  <c r="E968" i="14"/>
  <c r="E957" i="14"/>
  <c r="E997" i="14"/>
  <c r="E814" i="14"/>
  <c r="E931" i="14"/>
  <c r="E816" i="14"/>
  <c r="E914" i="14"/>
  <c r="E970" i="14"/>
  <c r="E862" i="14"/>
  <c r="E929" i="14"/>
  <c r="E776" i="14"/>
  <c r="E810" i="14"/>
  <c r="E721" i="14"/>
  <c r="E659" i="14"/>
  <c r="E739" i="14"/>
  <c r="E761" i="14"/>
  <c r="E888" i="14"/>
  <c r="E657" i="14"/>
  <c r="E953" i="14"/>
  <c r="E673" i="14"/>
  <c r="E798" i="14"/>
  <c r="E981" i="14"/>
  <c r="E599" i="14"/>
  <c r="E800" i="14"/>
  <c r="E615" i="14"/>
  <c r="E937" i="14"/>
  <c r="E898" i="14"/>
  <c r="E612" i="14"/>
  <c r="E485" i="14"/>
  <c r="E792" i="14"/>
  <c r="E418" i="14"/>
  <c r="E555" i="14"/>
  <c r="E639" i="14"/>
  <c r="E884" i="14"/>
  <c r="E557" i="14"/>
  <c r="E227" i="14"/>
  <c r="E398" i="14"/>
  <c r="E822" i="14"/>
  <c r="E580" i="14"/>
  <c r="E371" i="14"/>
  <c r="E187" i="14"/>
  <c r="E326" i="14"/>
  <c r="E446" i="14"/>
  <c r="E765" i="14"/>
  <c r="E230" i="14"/>
  <c r="E252" i="14"/>
  <c r="E198" i="14"/>
  <c r="E214" i="14"/>
  <c r="E295" i="14"/>
  <c r="E525" i="14"/>
  <c r="E145" i="14"/>
  <c r="E263" i="14"/>
  <c r="E297" i="14"/>
  <c r="E235" i="14"/>
  <c r="E148" i="14"/>
  <c r="E262" i="14"/>
  <c r="E232" i="14"/>
  <c r="E151" i="14"/>
  <c r="E17" i="14"/>
  <c r="E39" i="14"/>
  <c r="E244" i="14"/>
  <c r="E115" i="14"/>
  <c r="E10" i="14"/>
  <c r="F115" i="14" l="1"/>
  <c r="F40" i="14"/>
  <c r="F244" i="14"/>
  <c r="F297" i="14"/>
  <c r="F230" i="14"/>
  <c r="F398" i="14"/>
  <c r="F485" i="14"/>
  <c r="F798" i="14"/>
  <c r="F721" i="14"/>
  <c r="F931" i="14"/>
  <c r="F1069" i="14"/>
  <c r="F28" i="14"/>
  <c r="F72" i="14"/>
  <c r="F38" i="14"/>
  <c r="F101" i="14"/>
  <c r="F178" i="14"/>
  <c r="F37" i="14"/>
  <c r="F141" i="14"/>
  <c r="F272" i="14"/>
  <c r="F547" i="14"/>
  <c r="F189" i="14"/>
  <c r="F228" i="14"/>
  <c r="F51" i="14"/>
  <c r="F136" i="14"/>
  <c r="F491" i="14"/>
  <c r="F217" i="14"/>
  <c r="F520" i="14"/>
  <c r="F258" i="14"/>
  <c r="F213" i="14"/>
  <c r="F416" i="14"/>
  <c r="F201" i="14"/>
  <c r="F378" i="14"/>
  <c r="F370" i="14"/>
  <c r="F210" i="14"/>
  <c r="F513" i="14"/>
  <c r="F470" i="14"/>
  <c r="F276" i="14"/>
  <c r="F427" i="14"/>
  <c r="F791" i="14"/>
  <c r="F256" i="14"/>
  <c r="F337" i="14"/>
  <c r="F511" i="14"/>
  <c r="F438" i="14"/>
  <c r="F649" i="14"/>
  <c r="F658" i="14"/>
  <c r="F380" i="14"/>
  <c r="F581" i="14"/>
  <c r="F754" i="14"/>
  <c r="F293" i="14"/>
  <c r="F357" i="14"/>
  <c r="F472" i="14"/>
  <c r="F628" i="14"/>
  <c r="F841" i="14"/>
  <c r="F596" i="14"/>
  <c r="F385" i="14"/>
  <c r="F521" i="14"/>
  <c r="F549" i="14"/>
  <c r="F775" i="14"/>
  <c r="F532" i="14"/>
  <c r="F235" i="14"/>
  <c r="F30" i="14"/>
  <c r="F39" i="14"/>
  <c r="F263" i="14"/>
  <c r="F765" i="14"/>
  <c r="F227" i="14"/>
  <c r="F612" i="14"/>
  <c r="F673" i="14"/>
  <c r="F810" i="14"/>
  <c r="F814" i="14"/>
  <c r="F1077" i="14"/>
  <c r="F24" i="14"/>
  <c r="F265" i="14"/>
  <c r="F46" i="14"/>
  <c r="F104" i="14"/>
  <c r="F191" i="14"/>
  <c r="F45" i="14"/>
  <c r="F143" i="14"/>
  <c r="F368" i="14"/>
  <c r="F81" i="14"/>
  <c r="F289" i="14"/>
  <c r="F255" i="14"/>
  <c r="F59" i="14"/>
  <c r="F147" i="14"/>
  <c r="F608" i="14"/>
  <c r="F225" i="14"/>
  <c r="F741" i="14"/>
  <c r="F261" i="14"/>
  <c r="F249" i="14"/>
  <c r="F467" i="14"/>
  <c r="F226" i="14"/>
  <c r="F471" i="14"/>
  <c r="F375" i="14"/>
  <c r="F274" i="14"/>
  <c r="F568" i="14"/>
  <c r="F170" i="14"/>
  <c r="F298" i="14"/>
  <c r="F473" i="14"/>
  <c r="F205" i="14"/>
  <c r="F271" i="14"/>
  <c r="F352" i="14"/>
  <c r="F518" i="14"/>
  <c r="F451" i="14"/>
  <c r="F693" i="14"/>
  <c r="F391" i="14"/>
  <c r="F396" i="14"/>
  <c r="F604" i="14"/>
  <c r="F758" i="14"/>
  <c r="F301" i="14"/>
  <c r="F365" i="14"/>
  <c r="F475" i="14"/>
  <c r="F635" i="14"/>
  <c r="F1181" i="14"/>
  <c r="F17" i="14"/>
  <c r="F145" i="14"/>
  <c r="F446" i="14"/>
  <c r="F557" i="14"/>
  <c r="F898" i="14"/>
  <c r="F953" i="14"/>
  <c r="F776" i="14"/>
  <c r="F997" i="14"/>
  <c r="F1137" i="14"/>
  <c r="F56" i="14"/>
  <c r="F322" i="14"/>
  <c r="F54" i="14"/>
  <c r="F117" i="14"/>
  <c r="F196" i="14"/>
  <c r="F53" i="14"/>
  <c r="F152" i="14"/>
  <c r="F420" i="14"/>
  <c r="F97" i="14"/>
  <c r="F620" i="14"/>
  <c r="F287" i="14"/>
  <c r="F67" i="14"/>
  <c r="F167" i="14"/>
  <c r="F135" i="14"/>
  <c r="F233" i="14"/>
  <c r="F92" i="14"/>
  <c r="F304" i="14"/>
  <c r="F268" i="14"/>
  <c r="F496" i="14"/>
  <c r="F264" i="14"/>
  <c r="F479" i="14"/>
  <c r="F393" i="14"/>
  <c r="F282" i="14"/>
  <c r="F597" i="14"/>
  <c r="F186" i="14"/>
  <c r="F308" i="14"/>
  <c r="F487" i="14"/>
  <c r="F208" i="14"/>
  <c r="F273" i="14"/>
  <c r="F367" i="14"/>
  <c r="F545" i="14"/>
  <c r="F455" i="14"/>
  <c r="F407" i="14"/>
  <c r="F395" i="14"/>
  <c r="F412" i="14"/>
  <c r="F621" i="14"/>
  <c r="F762" i="14"/>
  <c r="F151" i="14"/>
  <c r="F525" i="14"/>
  <c r="F326" i="14"/>
  <c r="F884" i="14"/>
  <c r="F937" i="14"/>
  <c r="F657" i="14"/>
  <c r="F929" i="14"/>
  <c r="F957" i="14"/>
  <c r="F1145" i="14"/>
  <c r="F16" i="14"/>
  <c r="F351" i="14"/>
  <c r="F62" i="14"/>
  <c r="F119" i="14"/>
  <c r="F212" i="14"/>
  <c r="F61" i="14"/>
  <c r="F176" i="14"/>
  <c r="F454" i="14"/>
  <c r="F113" i="14"/>
  <c r="F674" i="14"/>
  <c r="F11" i="14"/>
  <c r="F75" i="14"/>
  <c r="F197" i="14"/>
  <c r="F157" i="14"/>
  <c r="F242" i="14"/>
  <c r="F133" i="14"/>
  <c r="F321" i="14"/>
  <c r="F292" i="14"/>
  <c r="F519" i="14"/>
  <c r="F281" i="14"/>
  <c r="F515" i="14"/>
  <c r="F409" i="14"/>
  <c r="F284" i="14"/>
  <c r="F603" i="14"/>
  <c r="F202" i="14"/>
  <c r="F330" i="14"/>
  <c r="F504" i="14"/>
  <c r="F221" i="14"/>
  <c r="F288" i="14"/>
  <c r="F369" i="14"/>
  <c r="F582" i="14"/>
  <c r="F459" i="14"/>
  <c r="F411" i="14"/>
  <c r="F441" i="14"/>
  <c r="F428" i="14"/>
  <c r="F640" i="14"/>
  <c r="F909" i="14"/>
  <c r="F317" i="14"/>
  <c r="F392" i="14"/>
  <c r="F507" i="14"/>
  <c r="F653" i="14"/>
  <c r="F534" i="14"/>
  <c r="F643" i="14"/>
  <c r="F433" i="14"/>
  <c r="F565" i="14"/>
  <c r="F770" i="14"/>
  <c r="F492" i="14"/>
  <c r="F822" i="14"/>
  <c r="F29" i="14"/>
  <c r="F232" i="14"/>
  <c r="F295" i="14"/>
  <c r="F187" i="14"/>
  <c r="F639" i="14"/>
  <c r="F615" i="14"/>
  <c r="F888" i="14"/>
  <c r="F862" i="14"/>
  <c r="F968" i="14"/>
  <c r="F1087" i="14"/>
  <c r="F48" i="14"/>
  <c r="F505" i="14"/>
  <c r="F70" i="14"/>
  <c r="F128" i="14"/>
  <c r="F845" i="14"/>
  <c r="F69" i="14"/>
  <c r="F194" i="14"/>
  <c r="F563" i="14"/>
  <c r="F123" i="14"/>
  <c r="F89" i="14"/>
  <c r="F19" i="14"/>
  <c r="F87" i="14"/>
  <c r="F200" i="14"/>
  <c r="F93" i="14"/>
  <c r="F245" i="14"/>
  <c r="F120" i="14"/>
  <c r="F486" i="14"/>
  <c r="F338" i="14"/>
  <c r="F528" i="14"/>
  <c r="F290" i="14"/>
  <c r="F584" i="14"/>
  <c r="F613" i="14"/>
  <c r="F332" i="14"/>
  <c r="F306" i="14"/>
  <c r="F218" i="14"/>
  <c r="F340" i="14"/>
  <c r="F523" i="14"/>
  <c r="F224" i="14"/>
  <c r="F303" i="14"/>
  <c r="F379" i="14"/>
  <c r="F630" i="14"/>
  <c r="F502" i="14"/>
  <c r="F457" i="14"/>
  <c r="F452" i="14"/>
  <c r="F444" i="14"/>
  <c r="F645" i="14"/>
  <c r="F955" i="14"/>
  <c r="F325" i="14"/>
  <c r="F408" i="14"/>
  <c r="F529" i="14"/>
  <c r="F662" i="14"/>
  <c r="F536" i="14"/>
  <c r="F680" i="14"/>
  <c r="F449" i="14"/>
  <c r="F648" i="14"/>
  <c r="F796" i="14"/>
  <c r="F500" i="14"/>
  <c r="F252" i="14"/>
  <c r="F166" i="14"/>
  <c r="F262" i="14"/>
  <c r="F214" i="14"/>
  <c r="F371" i="14"/>
  <c r="F555" i="14"/>
  <c r="F800" i="14"/>
  <c r="F761" i="14"/>
  <c r="F970" i="14"/>
  <c r="F1053" i="14"/>
  <c r="F1281" i="14"/>
  <c r="F32" i="14"/>
  <c r="F14" i="14"/>
  <c r="F78" i="14"/>
  <c r="F139" i="14"/>
  <c r="F13" i="14"/>
  <c r="F77" i="14"/>
  <c r="F216" i="14"/>
  <c r="F105" i="14"/>
  <c r="F158" i="14"/>
  <c r="F108" i="14"/>
  <c r="F27" i="14"/>
  <c r="F103" i="14"/>
  <c r="F239" i="14"/>
  <c r="F109" i="14"/>
  <c r="F313" i="14"/>
  <c r="F131" i="14"/>
  <c r="F684" i="14"/>
  <c r="F346" i="14"/>
  <c r="F543" i="14"/>
  <c r="F319" i="14"/>
  <c r="F300" i="14"/>
  <c r="F636" i="14"/>
  <c r="F356" i="14"/>
  <c r="F314" i="14"/>
  <c r="F234" i="14"/>
  <c r="F362" i="14"/>
  <c r="F593" i="14"/>
  <c r="F237" i="14"/>
  <c r="F305" i="14"/>
  <c r="F425" i="14"/>
  <c r="F742" i="14"/>
  <c r="F526" i="14"/>
  <c r="F468" i="14"/>
  <c r="F494" i="14"/>
  <c r="F460" i="14"/>
  <c r="F682" i="14"/>
  <c r="F269" i="14"/>
  <c r="F333" i="14"/>
  <c r="F424" i="14"/>
  <c r="F539" i="14"/>
  <c r="F668" i="14"/>
  <c r="F10" i="14"/>
  <c r="F148" i="14"/>
  <c r="F198" i="14"/>
  <c r="F580" i="14"/>
  <c r="F418" i="14"/>
  <c r="F599" i="14"/>
  <c r="F739" i="14"/>
  <c r="F914" i="14"/>
  <c r="F993" i="14"/>
  <c r="F1293" i="14"/>
  <c r="F64" i="14"/>
  <c r="F22" i="14"/>
  <c r="F85" i="14"/>
  <c r="F150" i="14"/>
  <c r="F21" i="14"/>
  <c r="F91" i="14"/>
  <c r="F229" i="14"/>
  <c r="F159" i="14"/>
  <c r="F160" i="14"/>
  <c r="F144" i="14"/>
  <c r="F35" i="14"/>
  <c r="F125" i="14"/>
  <c r="F257" i="14"/>
  <c r="F149" i="14"/>
  <c r="F345" i="14"/>
  <c r="F163" i="14"/>
  <c r="F173" i="14"/>
  <c r="F348" i="14"/>
  <c r="F165" i="14"/>
  <c r="F336" i="14"/>
  <c r="F324" i="14"/>
  <c r="F181" i="14"/>
  <c r="F439" i="14"/>
  <c r="F316" i="14"/>
  <c r="F250" i="14"/>
  <c r="F372" i="14"/>
  <c r="F622" i="14"/>
  <c r="F240" i="14"/>
  <c r="F320" i="14"/>
  <c r="F432" i="14"/>
  <c r="F384" i="14"/>
  <c r="F561" i="14"/>
  <c r="F481" i="14"/>
  <c r="F537" i="14"/>
  <c r="F558" i="14"/>
  <c r="F694" i="14"/>
  <c r="F792" i="14"/>
  <c r="F981" i="14"/>
  <c r="F659" i="14"/>
  <c r="F816" i="14"/>
  <c r="F1061" i="14"/>
  <c r="F88" i="14"/>
  <c r="F107" i="14"/>
  <c r="F241" i="14"/>
  <c r="F354" i="14"/>
  <c r="F169" i="14"/>
  <c r="F155" i="14"/>
  <c r="F43" i="14"/>
  <c r="F127" i="14"/>
  <c r="F377" i="14"/>
  <c r="F177" i="14"/>
  <c r="F400" i="14"/>
  <c r="F223" i="14"/>
  <c r="F207" i="14"/>
  <c r="F404" i="14"/>
  <c r="F175" i="14"/>
  <c r="F353" i="14"/>
  <c r="F360" i="14"/>
  <c r="F192" i="14"/>
  <c r="F443" i="14"/>
  <c r="F364" i="14"/>
  <c r="F266" i="14"/>
  <c r="F423" i="14"/>
  <c r="F637" i="14"/>
  <c r="F253" i="14"/>
  <c r="F335" i="14"/>
  <c r="F436" i="14"/>
  <c r="F388" i="14"/>
  <c r="F574" i="14"/>
  <c r="F483" i="14"/>
  <c r="F632" i="14"/>
  <c r="F566" i="14"/>
  <c r="F738" i="14"/>
  <c r="F285" i="14"/>
  <c r="F349" i="14"/>
  <c r="F456" i="14"/>
  <c r="F600" i="14"/>
  <c r="F804" i="14"/>
  <c r="F590" i="14"/>
  <c r="F905" i="14"/>
  <c r="F499" i="14"/>
  <c r="F1007" i="14"/>
  <c r="F666" i="14"/>
  <c r="F552" i="14"/>
  <c r="F781" i="14"/>
  <c r="F465" i="14"/>
  <c r="F678" i="14"/>
  <c r="F926" i="14"/>
  <c r="F508" i="14"/>
  <c r="F614" i="14"/>
  <c r="F698" i="14"/>
  <c r="F964" i="14"/>
  <c r="F665" i="14"/>
  <c r="F686" i="14"/>
  <c r="F720" i="14"/>
  <c r="F785" i="14"/>
  <c r="F633" i="14"/>
  <c r="F813" i="14"/>
  <c r="F789" i="14"/>
  <c r="F932" i="14"/>
  <c r="F975" i="14"/>
  <c r="F801" i="14"/>
  <c r="F917" i="14"/>
  <c r="F1015" i="14"/>
  <c r="F807" i="14"/>
  <c r="F871" i="14"/>
  <c r="F995" i="14"/>
  <c r="F1121" i="14"/>
  <c r="F988" i="14"/>
  <c r="F1066" i="14"/>
  <c r="F1054" i="14"/>
  <c r="F1062" i="14"/>
  <c r="F1055" i="14"/>
  <c r="F1123" i="14"/>
  <c r="F1060" i="14"/>
  <c r="F1138" i="14"/>
  <c r="F1051" i="14"/>
  <c r="F1196" i="14"/>
  <c r="F1131" i="14"/>
  <c r="F1294" i="14"/>
  <c r="F1154" i="14"/>
  <c r="F1270" i="14"/>
  <c r="F1202" i="14"/>
  <c r="F1222" i="14"/>
  <c r="F1271" i="14"/>
  <c r="F1292" i="14"/>
  <c r="F18" i="14"/>
  <c r="F422" i="14"/>
  <c r="F231" i="14"/>
  <c r="F715" i="14"/>
  <c r="F740" i="14"/>
  <c r="F697" i="14"/>
  <c r="F894" i="14"/>
  <c r="F1000" i="14"/>
  <c r="F1112" i="14"/>
  <c r="F1285" i="14"/>
  <c r="F34" i="14"/>
  <c r="F63" i="14"/>
  <c r="F138" i="14"/>
  <c r="F530" i="14"/>
  <c r="F493" i="14"/>
  <c r="F509" i="14"/>
  <c r="F753" i="14"/>
  <c r="F982" i="14"/>
  <c r="F1022" i="14"/>
  <c r="F1143" i="14"/>
  <c r="F1275" i="14"/>
  <c r="F79" i="14"/>
  <c r="F260" i="14"/>
  <c r="F664" i="14"/>
  <c r="F478" i="14"/>
  <c r="F763" i="14"/>
  <c r="F591" i="14"/>
  <c r="F864" i="14"/>
  <c r="F1097" i="14"/>
  <c r="F1104" i="14"/>
  <c r="F1223" i="14"/>
  <c r="F114" i="14"/>
  <c r="F503" i="14"/>
  <c r="F448" i="14"/>
  <c r="F386" i="14"/>
  <c r="F918" i="14"/>
  <c r="F663" i="14"/>
  <c r="F882" i="14"/>
  <c r="F960" i="14"/>
  <c r="F1288" i="14"/>
  <c r="F277" i="14"/>
  <c r="F341" i="14"/>
  <c r="F440" i="14"/>
  <c r="F579" i="14"/>
  <c r="F700" i="14"/>
  <c r="F577" i="14"/>
  <c r="F787" i="14"/>
  <c r="F489" i="14"/>
  <c r="F812" i="14"/>
  <c r="F987" i="14"/>
  <c r="F516" i="14"/>
  <c r="F624" i="14"/>
  <c r="F709" i="14"/>
  <c r="F553" i="14"/>
  <c r="F669" i="14"/>
  <c r="F702" i="14"/>
  <c r="F722" i="14"/>
  <c r="F825" i="14"/>
  <c r="F641" i="14"/>
  <c r="F873" i="14"/>
  <c r="F817" i="14"/>
  <c r="F940" i="14"/>
  <c r="F736" i="14"/>
  <c r="F809" i="14"/>
  <c r="F956" i="14"/>
  <c r="F943" i="14"/>
  <c r="F815" i="14"/>
  <c r="F879" i="14"/>
  <c r="F1008" i="14"/>
  <c r="F1166" i="14"/>
  <c r="F996" i="14"/>
  <c r="F1078" i="14"/>
  <c r="F1074" i="14"/>
  <c r="F1082" i="14"/>
  <c r="F1063" i="14"/>
  <c r="F1151" i="14"/>
  <c r="F1068" i="14"/>
  <c r="F1146" i="14"/>
  <c r="F1059" i="14"/>
  <c r="F1153" i="14"/>
  <c r="F1139" i="14"/>
  <c r="F1278" i="14"/>
  <c r="F1162" i="14"/>
  <c r="F1290" i="14"/>
  <c r="F1204" i="14"/>
  <c r="F1226" i="14"/>
  <c r="F1279" i="14"/>
  <c r="F1300" i="14"/>
  <c r="F671" i="14"/>
  <c r="F267" i="14"/>
  <c r="F399" i="14"/>
  <c r="F605" i="14"/>
  <c r="F819" i="14"/>
  <c r="F851" i="14"/>
  <c r="F818" i="14"/>
  <c r="F1105" i="14"/>
  <c r="F1201" i="14"/>
  <c r="F1283" i="14"/>
  <c r="F126" i="14"/>
  <c r="F41" i="14"/>
  <c r="F204" i="14"/>
  <c r="F327" i="14"/>
  <c r="F410" i="14"/>
  <c r="F764" i="14"/>
  <c r="F716" i="14"/>
  <c r="F921" i="14"/>
  <c r="F973" i="14"/>
  <c r="F1136" i="14"/>
  <c r="F1200" i="14"/>
  <c r="F80" i="14"/>
  <c r="F185" i="14"/>
  <c r="F651" i="14"/>
  <c r="F498" i="14"/>
  <c r="F538" i="14"/>
  <c r="F773" i="14"/>
  <c r="F1101" i="14"/>
  <c r="F1025" i="14"/>
  <c r="F1303" i="14"/>
  <c r="F1287" i="14"/>
  <c r="F83" i="14"/>
  <c r="F199" i="14"/>
  <c r="F180" i="14"/>
  <c r="F527" i="14"/>
  <c r="F780" i="14"/>
  <c r="F908" i="14"/>
  <c r="F920" i="14"/>
  <c r="F778" i="14"/>
  <c r="F1032" i="14"/>
  <c r="F1173" i="14"/>
  <c r="F524" i="14"/>
  <c r="F646" i="14"/>
  <c r="F717" i="14"/>
  <c r="F569" i="14"/>
  <c r="F690" i="14"/>
  <c r="F704" i="14"/>
  <c r="F726" i="14"/>
  <c r="F889" i="14"/>
  <c r="F660" i="14"/>
  <c r="F877" i="14"/>
  <c r="F837" i="14"/>
  <c r="F947" i="14"/>
  <c r="F744" i="14"/>
  <c r="F821" i="14"/>
  <c r="F963" i="14"/>
  <c r="F951" i="14"/>
  <c r="F823" i="14"/>
  <c r="F887" i="14"/>
  <c r="F1011" i="14"/>
  <c r="F1091" i="14"/>
  <c r="F1004" i="14"/>
  <c r="F1086" i="14"/>
  <c r="F1089" i="14"/>
  <c r="F1134" i="14"/>
  <c r="F1071" i="14"/>
  <c r="F1012" i="14"/>
  <c r="F1076" i="14"/>
  <c r="F1159" i="14"/>
  <c r="F1067" i="14"/>
  <c r="F1156" i="14"/>
  <c r="F1191" i="14"/>
  <c r="F1282" i="14"/>
  <c r="F1170" i="14"/>
  <c r="F1302" i="14"/>
  <c r="F1206" i="14"/>
  <c r="F1228" i="14"/>
  <c r="F1244" i="14"/>
  <c r="F1308" i="14"/>
  <c r="F419" i="14"/>
  <c r="F102" i="14"/>
  <c r="F323" i="14"/>
  <c r="F450" i="14"/>
  <c r="F627" i="14"/>
  <c r="F771" i="14"/>
  <c r="F938" i="14"/>
  <c r="F1127" i="14"/>
  <c r="F1157" i="14"/>
  <c r="F49" i="14"/>
  <c r="F82" i="14"/>
  <c r="F328" i="14"/>
  <c r="F406" i="14"/>
  <c r="F661" i="14"/>
  <c r="F900" i="14"/>
  <c r="F915" i="14"/>
  <c r="F850" i="14"/>
  <c r="F944" i="14"/>
  <c r="F1233" i="14"/>
  <c r="F50" i="14"/>
  <c r="F129" i="14"/>
  <c r="F342" i="14"/>
  <c r="F431" i="14"/>
  <c r="F777" i="14"/>
  <c r="F724" i="14"/>
  <c r="F924" i="14"/>
  <c r="F978" i="14"/>
  <c r="F1152" i="14"/>
  <c r="F1208" i="14"/>
  <c r="F100" i="14"/>
  <c r="F124" i="14"/>
  <c r="F203" i="14"/>
  <c r="F350" i="14"/>
  <c r="F469" i="14"/>
  <c r="F701" i="14"/>
  <c r="F713" i="14"/>
  <c r="F912" i="14"/>
  <c r="F1037" i="14"/>
  <c r="F1225" i="14"/>
  <c r="F652" i="14"/>
  <c r="F725" i="14"/>
  <c r="F585" i="14"/>
  <c r="F750" i="14"/>
  <c r="F706" i="14"/>
  <c r="F728" i="14"/>
  <c r="F939" i="14"/>
  <c r="F676" i="14"/>
  <c r="F1003" i="14"/>
  <c r="F849" i="14"/>
  <c r="F1033" i="14"/>
  <c r="F752" i="14"/>
  <c r="F833" i="14"/>
  <c r="F1158" i="14"/>
  <c r="F959" i="14"/>
  <c r="F831" i="14"/>
  <c r="F895" i="14"/>
  <c r="F1049" i="14"/>
  <c r="F1108" i="14"/>
  <c r="F1010" i="14"/>
  <c r="F1160" i="14"/>
  <c r="F1129" i="14"/>
  <c r="F1168" i="14"/>
  <c r="F1079" i="14"/>
  <c r="F1020" i="14"/>
  <c r="F1083" i="14"/>
  <c r="F1167" i="14"/>
  <c r="F1075" i="14"/>
  <c r="F1164" i="14"/>
  <c r="F1246" i="14"/>
  <c r="F1242" i="14"/>
  <c r="F1178" i="14"/>
  <c r="F1161" i="14"/>
  <c r="F1210" i="14"/>
  <c r="F1230" i="14"/>
  <c r="F1252" i="14"/>
  <c r="F15" i="14"/>
  <c r="F275" i="14"/>
  <c r="F435" i="14"/>
  <c r="F286" i="14"/>
  <c r="F405" i="14"/>
  <c r="F570" i="14"/>
  <c r="F691" i="14"/>
  <c r="F848" i="14"/>
  <c r="F1140" i="14"/>
  <c r="F1189" i="14"/>
  <c r="F31" i="14"/>
  <c r="F60" i="14"/>
  <c r="F164" i="14"/>
  <c r="F153" i="14"/>
  <c r="F374" i="14"/>
  <c r="F556" i="14"/>
  <c r="F667" i="14"/>
  <c r="F856" i="14"/>
  <c r="F1041" i="14"/>
  <c r="F1124" i="14"/>
  <c r="F1165" i="14"/>
  <c r="F98" i="14"/>
  <c r="F445" i="14"/>
  <c r="F414" i="14"/>
  <c r="F867" i="14"/>
  <c r="F998" i="14"/>
  <c r="F647" i="14"/>
  <c r="F870" i="14"/>
  <c r="F952" i="14"/>
  <c r="F1241" i="14"/>
  <c r="F66" i="14"/>
  <c r="F162" i="14"/>
  <c r="F429" i="14"/>
  <c r="F642" i="14"/>
  <c r="F594" i="14"/>
  <c r="F631" i="14"/>
  <c r="F794" i="14"/>
  <c r="F1016" i="14"/>
  <c r="F1045" i="14"/>
  <c r="F1205" i="14"/>
  <c r="F857" i="14"/>
  <c r="F598" i="14"/>
  <c r="F401" i="14"/>
  <c r="F531" i="14"/>
  <c r="F595" i="14"/>
  <c r="F476" i="14"/>
  <c r="F540" i="14"/>
  <c r="F677" i="14"/>
  <c r="F733" i="14"/>
  <c r="F601" i="14"/>
  <c r="F893" i="14"/>
  <c r="F710" i="14"/>
  <c r="F730" i="14"/>
  <c r="F1174" i="14"/>
  <c r="F692" i="14"/>
  <c r="F1027" i="14"/>
  <c r="F869" i="14"/>
  <c r="F1038" i="14"/>
  <c r="F760" i="14"/>
  <c r="F853" i="14"/>
  <c r="F935" i="14"/>
  <c r="F1065" i="14"/>
  <c r="F839" i="14"/>
  <c r="F903" i="14"/>
  <c r="F1058" i="14"/>
  <c r="F1144" i="14"/>
  <c r="F1014" i="14"/>
  <c r="F1176" i="14"/>
  <c r="F1084" i="14"/>
  <c r="F1184" i="14"/>
  <c r="F1094" i="14"/>
  <c r="F1028" i="14"/>
  <c r="F1088" i="14"/>
  <c r="F1175" i="14"/>
  <c r="F1099" i="14"/>
  <c r="F1172" i="14"/>
  <c r="F1250" i="14"/>
  <c r="F1254" i="14"/>
  <c r="F1186" i="14"/>
  <c r="F1169" i="14"/>
  <c r="F1212" i="14"/>
  <c r="F1234" i="14"/>
  <c r="F1260" i="14"/>
  <c r="F25" i="14"/>
  <c r="F110" i="14"/>
  <c r="F294" i="14"/>
  <c r="F463" i="14"/>
  <c r="F517" i="14"/>
  <c r="F844" i="14"/>
  <c r="F729" i="14"/>
  <c r="F945" i="14"/>
  <c r="F1249" i="14"/>
  <c r="F1197" i="14"/>
  <c r="F36" i="14"/>
  <c r="F76" i="14"/>
  <c r="F343" i="14"/>
  <c r="F182" i="14"/>
  <c r="F318" i="14"/>
  <c r="F437" i="14"/>
  <c r="F602" i="14"/>
  <c r="F705" i="14"/>
  <c r="F880" i="14"/>
  <c r="F1013" i="14"/>
  <c r="F1277" i="14"/>
  <c r="F65" i="14"/>
  <c r="F171" i="14"/>
  <c r="F161" i="14"/>
  <c r="F522" i="14"/>
  <c r="F723" i="14"/>
  <c r="F707" i="14"/>
  <c r="F860" i="14"/>
  <c r="F1048" i="14"/>
  <c r="F1239" i="14"/>
  <c r="F1171" i="14"/>
  <c r="F8" i="14"/>
  <c r="J8" i="14" s="1"/>
  <c r="F146" i="14"/>
  <c r="F363" i="14"/>
  <c r="F490" i="14"/>
  <c r="F836" i="14"/>
  <c r="F892" i="14"/>
  <c r="F974" i="14"/>
  <c r="F910" i="14"/>
  <c r="F1119" i="14"/>
  <c r="F1237" i="14"/>
  <c r="F309" i="14"/>
  <c r="F373" i="14"/>
  <c r="F497" i="14"/>
  <c r="F650" i="14"/>
  <c r="F876" i="14"/>
  <c r="F619" i="14"/>
  <c r="F417" i="14"/>
  <c r="F550" i="14"/>
  <c r="F611" i="14"/>
  <c r="F484" i="14"/>
  <c r="F560" i="14"/>
  <c r="F681" i="14"/>
  <c r="F772" i="14"/>
  <c r="F606" i="14"/>
  <c r="F948" i="14"/>
  <c r="F712" i="14"/>
  <c r="F734" i="14"/>
  <c r="F609" i="14"/>
  <c r="F749" i="14"/>
  <c r="F861" i="14"/>
  <c r="F881" i="14"/>
  <c r="F1081" i="14"/>
  <c r="F768" i="14"/>
  <c r="F865" i="14"/>
  <c r="F967" i="14"/>
  <c r="F1130" i="14"/>
  <c r="F847" i="14"/>
  <c r="F911" i="14"/>
  <c r="F1070" i="14"/>
  <c r="F1149" i="14"/>
  <c r="F1026" i="14"/>
  <c r="F1266" i="14"/>
  <c r="F1122" i="14"/>
  <c r="F1142" i="14"/>
  <c r="F1110" i="14"/>
  <c r="F1036" i="14"/>
  <c r="F1092" i="14"/>
  <c r="F1183" i="14"/>
  <c r="F1102" i="14"/>
  <c r="F1180" i="14"/>
  <c r="F1310" i="14"/>
  <c r="F1274" i="14"/>
  <c r="F1194" i="14"/>
  <c r="F1177" i="14"/>
  <c r="F1214" i="14"/>
  <c r="F1236" i="14"/>
  <c r="F1268" i="14"/>
  <c r="F118" i="14"/>
  <c r="F299" i="14"/>
  <c r="F222" i="14"/>
  <c r="F259" i="14"/>
  <c r="F672" i="14"/>
  <c r="F769" i="14"/>
  <c r="F840" i="14"/>
  <c r="F846" i="14"/>
  <c r="F1095" i="14"/>
  <c r="F1221" i="14"/>
  <c r="F52" i="14"/>
  <c r="F132" i="14"/>
  <c r="F307" i="14"/>
  <c r="F535" i="14"/>
  <c r="F573" i="14"/>
  <c r="F990" i="14"/>
  <c r="F747" i="14"/>
  <c r="F1001" i="14"/>
  <c r="F1195" i="14"/>
  <c r="F1265" i="14"/>
  <c r="F84" i="14"/>
  <c r="F376" i="14"/>
  <c r="F188" i="14"/>
  <c r="F347" i="14"/>
  <c r="F453" i="14"/>
  <c r="F687" i="14"/>
  <c r="F711" i="14"/>
  <c r="F907" i="14"/>
  <c r="F1029" i="14"/>
  <c r="F1209" i="14"/>
  <c r="F95" i="14"/>
  <c r="F280" i="14"/>
  <c r="F745" i="14"/>
  <c r="F587" i="14"/>
  <c r="F916" i="14"/>
  <c r="F623" i="14"/>
  <c r="F891" i="14"/>
  <c r="F941" i="14"/>
  <c r="F1116" i="14"/>
  <c r="F1231" i="14"/>
  <c r="F576" i="14"/>
  <c r="F685" i="14"/>
  <c r="F829" i="14"/>
  <c r="F616" i="14"/>
  <c r="F654" i="14"/>
  <c r="F714" i="14"/>
  <c r="F746" i="14"/>
  <c r="F617" i="14"/>
  <c r="F797" i="14"/>
  <c r="F1182" i="14"/>
  <c r="F901" i="14"/>
  <c r="F991" i="14"/>
  <c r="F783" i="14"/>
  <c r="F885" i="14"/>
  <c r="F979" i="14"/>
  <c r="F1093" i="14"/>
  <c r="F855" i="14"/>
  <c r="F919" i="14"/>
  <c r="F1023" i="14"/>
  <c r="F972" i="14"/>
  <c r="F1034" i="14"/>
  <c r="F1019" i="14"/>
  <c r="F1031" i="14"/>
  <c r="F1039" i="14"/>
  <c r="F1126" i="14"/>
  <c r="F1044" i="14"/>
  <c r="F1106" i="14"/>
  <c r="F1035" i="14"/>
  <c r="F1115" i="14"/>
  <c r="F1188" i="14"/>
  <c r="F1298" i="14"/>
  <c r="F1286" i="14"/>
  <c r="F1238" i="14"/>
  <c r="F1185" i="14"/>
  <c r="F1218" i="14"/>
  <c r="F1255" i="14"/>
  <c r="F1276" i="14"/>
  <c r="F44" i="14"/>
  <c r="F172" i="14"/>
  <c r="F512" i="14"/>
  <c r="F820" i="14"/>
  <c r="F588" i="14"/>
  <c r="F1148" i="14"/>
  <c r="F827" i="14"/>
  <c r="F989" i="14"/>
  <c r="F1240" i="14"/>
  <c r="F1301" i="14"/>
  <c r="F42" i="14"/>
  <c r="F134" i="14"/>
  <c r="F387" i="14"/>
  <c r="F329" i="14"/>
  <c r="F415" i="14"/>
  <c r="F751" i="14"/>
  <c r="F824" i="14"/>
  <c r="F904" i="14"/>
  <c r="F878" i="14"/>
  <c r="F1113" i="14"/>
  <c r="F1229" i="14"/>
  <c r="F57" i="14"/>
  <c r="F154" i="14"/>
  <c r="F355" i="14"/>
  <c r="F548" i="14"/>
  <c r="F583" i="14"/>
  <c r="F1024" i="14"/>
  <c r="F767" i="14"/>
  <c r="F1006" i="14"/>
  <c r="F1040" i="14"/>
  <c r="F1203" i="14"/>
  <c r="F96" i="14"/>
  <c r="F248" i="14"/>
  <c r="F174" i="14"/>
  <c r="F542" i="14"/>
  <c r="F541" i="14"/>
  <c r="F795" i="14"/>
  <c r="F830" i="14"/>
  <c r="F1109" i="14"/>
  <c r="F1155" i="14"/>
  <c r="F1307" i="14"/>
  <c r="F592" i="14"/>
  <c r="F696" i="14"/>
  <c r="F927" i="14"/>
  <c r="F638" i="14"/>
  <c r="F670" i="14"/>
  <c r="F718" i="14"/>
  <c r="F766" i="14"/>
  <c r="F625" i="14"/>
  <c r="F805" i="14"/>
  <c r="F1117" i="14"/>
  <c r="F913" i="14"/>
  <c r="F971" i="14"/>
  <c r="F793" i="14"/>
  <c r="F897" i="14"/>
  <c r="F999" i="14"/>
  <c r="F799" i="14"/>
  <c r="F863" i="14"/>
  <c r="F983" i="14"/>
  <c r="F1100" i="14"/>
  <c r="F980" i="14"/>
  <c r="F1046" i="14"/>
  <c r="F1042" i="14"/>
  <c r="F1050" i="14"/>
  <c r="F1047" i="14"/>
  <c r="F1118" i="14"/>
  <c r="F1052" i="14"/>
  <c r="F1125" i="14"/>
  <c r="F1043" i="14"/>
  <c r="F1141" i="14"/>
  <c r="F1262" i="14"/>
  <c r="F1192" i="14"/>
  <c r="F1306" i="14"/>
  <c r="F1258" i="14"/>
  <c r="F1193" i="14"/>
  <c r="F1220" i="14"/>
  <c r="F1263" i="14"/>
  <c r="F1284" i="14"/>
  <c r="F55" i="14"/>
  <c r="F90" i="14"/>
  <c r="F339" i="14"/>
  <c r="F426" i="14"/>
  <c r="F477" i="14"/>
  <c r="F699" i="14"/>
  <c r="F961" i="14"/>
  <c r="F977" i="14"/>
  <c r="F1309" i="14"/>
  <c r="F1311" i="14"/>
  <c r="F47" i="14"/>
  <c r="F58" i="14"/>
  <c r="F236" i="14"/>
  <c r="F567" i="14"/>
  <c r="F430" i="14"/>
  <c r="F695" i="14"/>
  <c r="F575" i="14"/>
  <c r="F859" i="14"/>
  <c r="F1073" i="14"/>
  <c r="F1289" i="14"/>
  <c r="F1215" i="14"/>
  <c r="F142" i="14"/>
  <c r="F571" i="14"/>
  <c r="F344" i="14"/>
  <c r="F461" i="14"/>
  <c r="F811" i="14"/>
  <c r="F886" i="14"/>
  <c r="F930" i="14"/>
  <c r="F890" i="14"/>
  <c r="F1291" i="14"/>
  <c r="F1235" i="14"/>
  <c r="F68" i="14"/>
  <c r="F140" i="14"/>
  <c r="F358" i="14"/>
  <c r="F501" i="14"/>
  <c r="F782" i="14"/>
  <c r="F732" i="14"/>
  <c r="F933" i="14"/>
  <c r="F1005" i="14"/>
  <c r="F1245" i="14"/>
  <c r="F1216" i="14"/>
  <c r="M9" i="14" l="1"/>
  <c r="J9" i="14"/>
  <c r="K9" i="14"/>
  <c r="M10" i="14" l="1"/>
  <c r="J10" i="14"/>
  <c r="K10" i="14"/>
  <c r="M11" i="14" l="1"/>
  <c r="J11" i="14"/>
  <c r="K11" i="14"/>
  <c r="J12" i="14" l="1"/>
  <c r="M12" i="14"/>
  <c r="K12" i="14"/>
  <c r="J13" i="14" l="1"/>
  <c r="M13" i="14"/>
  <c r="K13" i="14"/>
  <c r="M14" i="14" l="1"/>
  <c r="J14" i="14"/>
  <c r="K14" i="14"/>
  <c r="M15" i="14" l="1"/>
  <c r="J15" i="14"/>
  <c r="K15" i="14"/>
  <c r="M16" i="14" l="1"/>
  <c r="J16" i="14"/>
  <c r="K16" i="14"/>
  <c r="M17" i="14" l="1"/>
  <c r="J17" i="14"/>
  <c r="K17" i="14"/>
  <c r="M18" i="14" l="1"/>
  <c r="J18" i="14"/>
  <c r="K18" i="14"/>
  <c r="M19" i="14" l="1"/>
  <c r="J19" i="14"/>
  <c r="K19" i="14"/>
  <c r="J20" i="14" l="1"/>
  <c r="M20" i="14"/>
  <c r="K20" i="14"/>
  <c r="J21" i="14" l="1"/>
  <c r="M21" i="14"/>
  <c r="K21" i="14"/>
  <c r="M22" i="14" l="1"/>
  <c r="J22" i="14"/>
  <c r="K22" i="14"/>
  <c r="M23" i="14" l="1"/>
  <c r="J23" i="14"/>
  <c r="K23" i="14"/>
  <c r="M24" i="14" l="1"/>
  <c r="J24" i="14"/>
  <c r="K24" i="14"/>
  <c r="M25" i="14" l="1"/>
  <c r="J25" i="14"/>
  <c r="K25" i="14"/>
  <c r="M26" i="14" l="1"/>
  <c r="J26" i="14"/>
  <c r="K26" i="14"/>
  <c r="M27" i="14" l="1"/>
  <c r="J27" i="14"/>
  <c r="K27" i="14"/>
  <c r="J28" i="14" l="1"/>
  <c r="M28" i="14"/>
  <c r="K28" i="14"/>
  <c r="J29" i="14" l="1"/>
  <c r="M29" i="14"/>
  <c r="K29" i="14"/>
  <c r="M30" i="14" l="1"/>
  <c r="J30" i="14"/>
  <c r="K30" i="14"/>
  <c r="M31" i="14" l="1"/>
  <c r="J31" i="14"/>
  <c r="K31" i="14"/>
  <c r="M32" i="14" l="1"/>
  <c r="J32" i="14"/>
  <c r="K32" i="14"/>
  <c r="M33" i="14" l="1"/>
  <c r="J33" i="14"/>
  <c r="K33" i="14"/>
  <c r="M34" i="14" l="1"/>
  <c r="J34" i="14"/>
  <c r="K34" i="14"/>
  <c r="M35" i="14" l="1"/>
  <c r="J35" i="14"/>
  <c r="K35" i="14"/>
  <c r="J36" i="14" l="1"/>
  <c r="M36" i="14"/>
  <c r="K36" i="14"/>
  <c r="J37" i="14" l="1"/>
  <c r="M37" i="14"/>
  <c r="K37" i="14"/>
  <c r="M38" i="14" l="1"/>
  <c r="J38" i="14"/>
  <c r="K38" i="14"/>
  <c r="M39" i="14" l="1"/>
  <c r="J39" i="14"/>
  <c r="K39" i="14"/>
  <c r="M40" i="14" l="1"/>
  <c r="J40" i="14"/>
  <c r="K40" i="14"/>
  <c r="M41" i="14" l="1"/>
  <c r="J41" i="14"/>
  <c r="K41" i="14"/>
  <c r="M42" i="14" l="1"/>
  <c r="J42" i="14"/>
  <c r="K42" i="14"/>
  <c r="M43" i="14" l="1"/>
  <c r="J43" i="14"/>
  <c r="K43" i="14"/>
  <c r="J44" i="14" l="1"/>
  <c r="M44" i="14"/>
  <c r="K44" i="14"/>
  <c r="J45" i="14" l="1"/>
  <c r="M45" i="14"/>
  <c r="K45" i="14"/>
  <c r="M46" i="14" l="1"/>
  <c r="J46" i="14"/>
  <c r="K46" i="14"/>
  <c r="M47" i="14" l="1"/>
  <c r="J47" i="14"/>
  <c r="K47" i="14"/>
  <c r="M48" i="14" l="1"/>
  <c r="J48" i="14"/>
  <c r="K48" i="14"/>
  <c r="M49" i="14" l="1"/>
  <c r="J49" i="14"/>
  <c r="K49" i="14"/>
  <c r="M50" i="14" l="1"/>
  <c r="J50" i="14"/>
  <c r="K50" i="14"/>
  <c r="M51" i="14" l="1"/>
  <c r="J51" i="14"/>
  <c r="K51" i="14"/>
  <c r="J52" i="14" l="1"/>
  <c r="M52" i="14"/>
  <c r="K52" i="14"/>
  <c r="J53" i="14" l="1"/>
  <c r="M53" i="14"/>
  <c r="K53" i="14"/>
  <c r="M54" i="14" l="1"/>
  <c r="J54" i="14"/>
  <c r="K54" i="14"/>
  <c r="M55" i="14" l="1"/>
  <c r="J55" i="14"/>
  <c r="K55" i="14"/>
  <c r="M56" i="14" l="1"/>
  <c r="J56" i="14"/>
  <c r="K56" i="14"/>
  <c r="M57" i="14" l="1"/>
  <c r="J57" i="14"/>
  <c r="K57" i="14"/>
  <c r="M58" i="14" l="1"/>
  <c r="J58" i="14"/>
  <c r="K58" i="14"/>
  <c r="M59" i="14" l="1"/>
  <c r="J59" i="14"/>
  <c r="K59" i="14"/>
  <c r="J60" i="14" l="1"/>
  <c r="M60" i="14"/>
  <c r="K60" i="14"/>
  <c r="J61" i="14" l="1"/>
  <c r="M61" i="14"/>
  <c r="K61" i="14"/>
  <c r="M62" i="14" l="1"/>
  <c r="J62" i="14"/>
  <c r="K62" i="14"/>
  <c r="M63" i="14" l="1"/>
  <c r="J63" i="14"/>
  <c r="K63" i="14"/>
  <c r="M64" i="14" l="1"/>
  <c r="J64" i="14"/>
  <c r="K64" i="14"/>
  <c r="M65" i="14" l="1"/>
  <c r="J65" i="14"/>
  <c r="K65" i="14"/>
  <c r="M66" i="14" l="1"/>
  <c r="J66" i="14"/>
  <c r="K66" i="14"/>
  <c r="M67" i="14" l="1"/>
  <c r="J67" i="14"/>
  <c r="K67" i="14"/>
  <c r="J68" i="14" l="1"/>
  <c r="M68" i="14"/>
  <c r="K68" i="14"/>
  <c r="J69" i="14" l="1"/>
  <c r="M69" i="14"/>
  <c r="K69" i="14"/>
  <c r="M70" i="14" l="1"/>
  <c r="J70" i="14"/>
  <c r="K70" i="14"/>
  <c r="M71" i="14" l="1"/>
  <c r="J71" i="14"/>
  <c r="K71" i="14"/>
  <c r="M72" i="14" l="1"/>
  <c r="J72" i="14"/>
  <c r="K72" i="14"/>
  <c r="M73" i="14" l="1"/>
  <c r="J73" i="14"/>
  <c r="K73" i="14"/>
  <c r="M74" i="14" l="1"/>
  <c r="J74" i="14"/>
  <c r="K74" i="14"/>
  <c r="J75" i="14" l="1"/>
  <c r="M75" i="14"/>
  <c r="K75" i="14"/>
  <c r="J76" i="14" l="1"/>
  <c r="M76" i="14"/>
  <c r="K76" i="14"/>
  <c r="J77" i="14" l="1"/>
  <c r="M77" i="14"/>
  <c r="K77" i="14"/>
  <c r="M78" i="14" l="1"/>
  <c r="J78" i="14"/>
  <c r="K78" i="14"/>
  <c r="M79" i="14" l="1"/>
  <c r="J79" i="14"/>
  <c r="K79" i="14"/>
  <c r="J80" i="14" l="1"/>
  <c r="M80" i="14"/>
  <c r="K80" i="14"/>
  <c r="J81" i="14" l="1"/>
  <c r="M81" i="14"/>
  <c r="K81" i="14"/>
  <c r="M82" i="14" l="1"/>
  <c r="J82" i="14"/>
  <c r="K82" i="14"/>
  <c r="M83" i="14" l="1"/>
  <c r="J83" i="14"/>
  <c r="K83" i="14"/>
  <c r="J84" i="14" l="1"/>
  <c r="M84" i="14"/>
  <c r="K84" i="14"/>
  <c r="J85" i="14" l="1"/>
  <c r="M85" i="14"/>
  <c r="K85" i="14"/>
  <c r="M86" i="14" l="1"/>
  <c r="J86" i="14"/>
  <c r="K86" i="14"/>
  <c r="M87" i="14" l="1"/>
  <c r="J87" i="14"/>
  <c r="K87" i="14"/>
  <c r="M88" i="14" l="1"/>
  <c r="J88" i="14"/>
  <c r="K88" i="14"/>
  <c r="J89" i="14" l="1"/>
  <c r="M89" i="14"/>
  <c r="K89" i="14"/>
  <c r="M90" i="14" l="1"/>
  <c r="J90" i="14"/>
  <c r="K90" i="14"/>
  <c r="M91" i="14" l="1"/>
  <c r="J91" i="14"/>
  <c r="K91" i="14"/>
  <c r="M92" i="14" l="1"/>
  <c r="J92" i="14"/>
  <c r="K92" i="14"/>
  <c r="J93" i="14" l="1"/>
  <c r="M93" i="14"/>
  <c r="K93" i="14"/>
  <c r="M94" i="14" l="1"/>
  <c r="J94" i="14"/>
  <c r="K94" i="14"/>
  <c r="M95" i="14" l="1"/>
  <c r="J95" i="14"/>
  <c r="K95" i="14"/>
  <c r="J96" i="14" l="1"/>
  <c r="M96" i="14"/>
  <c r="K96" i="14"/>
  <c r="J97" i="14" l="1"/>
  <c r="M97" i="14"/>
  <c r="K97" i="14"/>
  <c r="M98" i="14" l="1"/>
  <c r="J98" i="14"/>
  <c r="K98" i="14"/>
  <c r="M99" i="14" l="1"/>
  <c r="J99" i="14"/>
  <c r="K99" i="14"/>
  <c r="J100" i="14" l="1"/>
  <c r="M100" i="14"/>
  <c r="K100" i="14"/>
  <c r="J101" i="14" l="1"/>
  <c r="M101" i="14"/>
  <c r="K101" i="14"/>
  <c r="M102" i="14" l="1"/>
  <c r="J102" i="14"/>
  <c r="K102" i="14"/>
  <c r="M103" i="14" l="1"/>
  <c r="J103" i="14"/>
  <c r="K103" i="14"/>
  <c r="M104" i="14" l="1"/>
  <c r="J104" i="14"/>
  <c r="K104" i="14"/>
  <c r="J105" i="14" l="1"/>
  <c r="M105" i="14"/>
  <c r="K105" i="14"/>
  <c r="J106" i="14" l="1"/>
  <c r="M106" i="14"/>
  <c r="K106" i="14"/>
  <c r="M107" i="14" l="1"/>
  <c r="J107" i="14"/>
  <c r="K107" i="14"/>
  <c r="M108" i="14" l="1"/>
  <c r="J108" i="14"/>
  <c r="K108" i="14"/>
  <c r="J109" i="14" l="1"/>
  <c r="M109" i="14"/>
  <c r="K109" i="14"/>
  <c r="M110" i="14" l="1"/>
  <c r="J110" i="14"/>
  <c r="K110" i="14"/>
  <c r="M111" i="14" l="1"/>
  <c r="J111" i="14"/>
  <c r="K111" i="14"/>
  <c r="J112" i="14" l="1"/>
  <c r="M112" i="14"/>
  <c r="K112" i="14"/>
  <c r="J113" i="14" l="1"/>
  <c r="M113" i="14"/>
  <c r="K113" i="14"/>
  <c r="M114" i="14" l="1"/>
  <c r="J114" i="14"/>
  <c r="K114" i="14"/>
  <c r="M115" i="14" l="1"/>
  <c r="J115" i="14"/>
  <c r="K115" i="14"/>
  <c r="J116" i="14" l="1"/>
  <c r="M116" i="14"/>
  <c r="K116" i="14"/>
  <c r="M117" i="14" l="1"/>
  <c r="J117" i="14"/>
  <c r="K117" i="14"/>
  <c r="M118" i="14" l="1"/>
  <c r="J118" i="14"/>
  <c r="K118" i="14"/>
  <c r="J119" i="14" l="1"/>
  <c r="M119" i="14"/>
  <c r="K119" i="14"/>
  <c r="J120" i="14" l="1"/>
  <c r="M120" i="14"/>
  <c r="K120" i="14"/>
  <c r="M121" i="14" l="1"/>
  <c r="J121" i="14"/>
  <c r="K121" i="14"/>
  <c r="M122" i="14" l="1"/>
  <c r="J122" i="14"/>
  <c r="K122" i="14"/>
  <c r="J123" i="14" l="1"/>
  <c r="M123" i="14"/>
  <c r="K123" i="14"/>
  <c r="J124" i="14" l="1"/>
  <c r="M124" i="14"/>
  <c r="K124" i="14"/>
  <c r="M125" i="14" l="1"/>
  <c r="J125" i="14"/>
  <c r="K125" i="14"/>
  <c r="M126" i="14" l="1"/>
  <c r="J126" i="14"/>
  <c r="K126" i="14"/>
  <c r="J127" i="14" l="1"/>
  <c r="M127" i="14"/>
  <c r="K127" i="14"/>
  <c r="J128" i="14" l="1"/>
  <c r="M128" i="14"/>
  <c r="K128" i="14"/>
  <c r="M129" i="14" l="1"/>
  <c r="J129" i="14"/>
  <c r="K129" i="14"/>
  <c r="M130" i="14" l="1"/>
  <c r="J130" i="14"/>
  <c r="K130" i="14"/>
  <c r="J131" i="14" l="1"/>
  <c r="M131" i="14"/>
  <c r="K131" i="14"/>
  <c r="J132" i="14" l="1"/>
  <c r="M132" i="14"/>
  <c r="K132" i="14"/>
  <c r="M133" i="14" l="1"/>
  <c r="J133" i="14"/>
  <c r="K133" i="14"/>
  <c r="M134" i="14" l="1"/>
  <c r="J134" i="14"/>
  <c r="K134" i="14"/>
  <c r="J135" i="14" l="1"/>
  <c r="M135" i="14"/>
  <c r="K135" i="14"/>
  <c r="J136" i="14" l="1"/>
  <c r="M136" i="14"/>
  <c r="K136" i="14"/>
  <c r="M137" i="14" l="1"/>
  <c r="J137" i="14"/>
  <c r="K137" i="14"/>
  <c r="M138" i="14" l="1"/>
  <c r="J138" i="14"/>
  <c r="K138" i="14"/>
  <c r="J139" i="14" l="1"/>
  <c r="M139" i="14"/>
  <c r="K139" i="14"/>
  <c r="J140" i="14" l="1"/>
  <c r="M140" i="14"/>
  <c r="K140" i="14"/>
  <c r="M141" i="14" l="1"/>
  <c r="J141" i="14"/>
  <c r="K141" i="14"/>
  <c r="M142" i="14" l="1"/>
  <c r="J142" i="14"/>
  <c r="K142" i="14"/>
  <c r="J143" i="14" l="1"/>
  <c r="M143" i="14"/>
  <c r="K143" i="14"/>
  <c r="J144" i="14" l="1"/>
  <c r="M144" i="14"/>
  <c r="K144" i="14"/>
  <c r="M145" i="14" l="1"/>
  <c r="J145" i="14"/>
  <c r="K145" i="14"/>
  <c r="M146" i="14" l="1"/>
  <c r="J146" i="14"/>
  <c r="K146" i="14"/>
  <c r="J147" i="14" l="1"/>
  <c r="M147" i="14"/>
  <c r="K147" i="14"/>
  <c r="J148" i="14" l="1"/>
  <c r="M148" i="14"/>
  <c r="K148" i="14"/>
  <c r="M149" i="14" l="1"/>
  <c r="J149" i="14"/>
  <c r="K149" i="14"/>
  <c r="M150" i="14" l="1"/>
  <c r="J150" i="14"/>
  <c r="K150" i="14"/>
  <c r="J151" i="14" l="1"/>
  <c r="M151" i="14"/>
  <c r="K151" i="14"/>
  <c r="J152" i="14" l="1"/>
  <c r="M152" i="14"/>
  <c r="K152" i="14"/>
  <c r="M153" i="14" l="1"/>
  <c r="J153" i="14"/>
  <c r="K153" i="14"/>
  <c r="M154" i="14" l="1"/>
  <c r="J154" i="14"/>
  <c r="K154" i="14"/>
  <c r="J155" i="14" l="1"/>
  <c r="M155" i="14"/>
  <c r="K155" i="14"/>
  <c r="J156" i="14" l="1"/>
  <c r="M156" i="14"/>
  <c r="K156" i="14"/>
  <c r="M157" i="14" l="1"/>
  <c r="J157" i="14"/>
  <c r="K157" i="14"/>
  <c r="M158" i="14" l="1"/>
  <c r="J158" i="14"/>
  <c r="K158" i="14"/>
  <c r="J159" i="14" l="1"/>
  <c r="M159" i="14"/>
  <c r="K159" i="14"/>
  <c r="M160" i="14" l="1"/>
  <c r="J160" i="14"/>
  <c r="K160" i="14"/>
  <c r="M161" i="14" l="1"/>
  <c r="J161" i="14"/>
  <c r="K161" i="14"/>
  <c r="M162" i="14" l="1"/>
  <c r="J162" i="14"/>
  <c r="K162" i="14"/>
  <c r="J163" i="14" l="1"/>
  <c r="M163" i="14"/>
  <c r="K163" i="14"/>
  <c r="J164" i="14" l="1"/>
  <c r="M164" i="14"/>
  <c r="K164" i="14"/>
  <c r="M165" i="14" l="1"/>
  <c r="J165" i="14"/>
  <c r="K165" i="14"/>
  <c r="M166" i="14" l="1"/>
  <c r="J166" i="14"/>
  <c r="K166" i="14"/>
  <c r="J167" i="14" l="1"/>
  <c r="M167" i="14"/>
  <c r="K167" i="14"/>
  <c r="M168" i="14" l="1"/>
  <c r="J168" i="14"/>
  <c r="K168" i="14"/>
  <c r="M169" i="14" l="1"/>
  <c r="J169" i="14"/>
  <c r="K169" i="14"/>
  <c r="J170" i="14" l="1"/>
  <c r="M170" i="14"/>
  <c r="K170" i="14"/>
  <c r="M171" i="14" l="1"/>
  <c r="J171" i="14"/>
  <c r="K171" i="14"/>
  <c r="J172" i="14" l="1"/>
  <c r="M172" i="14"/>
  <c r="K172" i="14"/>
  <c r="J173" i="14" l="1"/>
  <c r="M173" i="14"/>
  <c r="K173" i="14"/>
  <c r="J174" i="14" l="1"/>
  <c r="M174" i="14"/>
  <c r="K174" i="14"/>
  <c r="M175" i="14" l="1"/>
  <c r="J175" i="14"/>
  <c r="K175" i="14"/>
  <c r="M176" i="14" l="1"/>
  <c r="J176" i="14"/>
  <c r="K176" i="14"/>
  <c r="J177" i="14" l="1"/>
  <c r="M177" i="14"/>
  <c r="K177" i="14"/>
  <c r="M178" i="14" l="1"/>
  <c r="J178" i="14"/>
  <c r="K178" i="14"/>
  <c r="M179" i="14" l="1"/>
  <c r="J179" i="14"/>
  <c r="K179" i="14"/>
  <c r="M180" i="14" l="1"/>
  <c r="J180" i="14"/>
  <c r="K180" i="14"/>
  <c r="M181" i="14" l="1"/>
  <c r="J181" i="14"/>
  <c r="K181" i="14"/>
  <c r="J182" i="14" l="1"/>
  <c r="M182" i="14"/>
  <c r="K182" i="14"/>
  <c r="M183" i="14" l="1"/>
  <c r="J183" i="14"/>
  <c r="K183" i="14"/>
  <c r="M184" i="14" l="1"/>
  <c r="J184" i="14"/>
  <c r="K184" i="14"/>
  <c r="J185" i="14" l="1"/>
  <c r="M185" i="14"/>
  <c r="K185" i="14"/>
  <c r="J186" i="14" l="1"/>
  <c r="M186" i="14"/>
  <c r="K186" i="14"/>
  <c r="M187" i="14" l="1"/>
  <c r="J187" i="14"/>
  <c r="K187" i="14"/>
  <c r="M188" i="14" l="1"/>
  <c r="J188" i="14"/>
  <c r="K188" i="14"/>
  <c r="J189" i="14" l="1"/>
  <c r="M189" i="14"/>
  <c r="K189" i="14"/>
  <c r="J190" i="14" l="1"/>
  <c r="M190" i="14"/>
  <c r="K190" i="14"/>
  <c r="J191" i="14" l="1"/>
  <c r="M191" i="14"/>
  <c r="K191" i="14"/>
  <c r="M192" i="14" l="1"/>
  <c r="J192" i="14"/>
  <c r="K192" i="14"/>
  <c r="J193" i="14" l="1"/>
  <c r="M193" i="14"/>
  <c r="K193" i="14"/>
  <c r="M194" i="14" l="1"/>
  <c r="J194" i="14"/>
  <c r="K194" i="14"/>
  <c r="M195" i="14" l="1"/>
  <c r="J195" i="14"/>
  <c r="K195" i="14"/>
  <c r="M196" i="14" l="1"/>
  <c r="J196" i="14"/>
  <c r="K196" i="14"/>
  <c r="J197" i="14" l="1"/>
  <c r="M197" i="14"/>
  <c r="K197" i="14"/>
  <c r="J198" i="14" l="1"/>
  <c r="M198" i="14"/>
  <c r="K198" i="14"/>
  <c r="M199" i="14" l="1"/>
  <c r="J199" i="14"/>
  <c r="K199" i="14"/>
  <c r="M200" i="14" l="1"/>
  <c r="J200" i="14"/>
  <c r="K200" i="14"/>
  <c r="J201" i="14" l="1"/>
  <c r="M201" i="14"/>
  <c r="K201" i="14"/>
  <c r="J202" i="14" l="1"/>
  <c r="M202" i="14"/>
  <c r="K202" i="14"/>
  <c r="M203" i="14" l="1"/>
  <c r="J203" i="14"/>
  <c r="K203" i="14"/>
  <c r="M204" i="14" l="1"/>
  <c r="J204" i="14"/>
  <c r="K204" i="14"/>
  <c r="J205" i="14" l="1"/>
  <c r="M205" i="14"/>
  <c r="K205" i="14"/>
  <c r="J206" i="14" l="1"/>
  <c r="M206" i="14"/>
  <c r="K206" i="14"/>
  <c r="M207" i="14" l="1"/>
  <c r="J207" i="14"/>
  <c r="K207" i="14"/>
  <c r="M208" i="14" l="1"/>
  <c r="J208" i="14"/>
  <c r="K208" i="14"/>
  <c r="J209" i="14" l="1"/>
  <c r="M209" i="14"/>
  <c r="K209" i="14"/>
  <c r="M210" i="14" l="1"/>
  <c r="J210" i="14"/>
  <c r="K210" i="14"/>
  <c r="M211" i="14" l="1"/>
  <c r="J211" i="14"/>
  <c r="K211" i="14"/>
  <c r="M212" i="14" l="1"/>
  <c r="J212" i="14"/>
  <c r="K212" i="14"/>
  <c r="M213" i="14" l="1"/>
  <c r="J213" i="14"/>
  <c r="K213" i="14"/>
  <c r="J214" i="14" l="1"/>
  <c r="M214" i="14"/>
  <c r="K214" i="14"/>
  <c r="M215" i="14" l="1"/>
  <c r="J215" i="14"/>
  <c r="K215" i="14"/>
  <c r="M216" i="14" l="1"/>
  <c r="J216" i="14"/>
  <c r="K216" i="14"/>
  <c r="J217" i="14" l="1"/>
  <c r="M217" i="14"/>
  <c r="K217" i="14"/>
  <c r="J218" i="14" l="1"/>
  <c r="M218" i="14"/>
  <c r="K218" i="14"/>
  <c r="M219" i="14" l="1"/>
  <c r="J219" i="14"/>
  <c r="K219" i="14"/>
  <c r="M220" i="14" l="1"/>
  <c r="J220" i="14"/>
  <c r="K220" i="14"/>
  <c r="J221" i="14" l="1"/>
  <c r="M221" i="14"/>
  <c r="K221" i="14"/>
  <c r="J222" i="14" l="1"/>
  <c r="M222" i="14"/>
  <c r="K222" i="14"/>
  <c r="M223" i="14" l="1"/>
  <c r="J223" i="14"/>
  <c r="K223" i="14"/>
  <c r="M224" i="14" l="1"/>
  <c r="J224" i="14"/>
  <c r="K224" i="14"/>
  <c r="J225" i="14" l="1"/>
  <c r="M225" i="14"/>
  <c r="K225" i="14"/>
  <c r="M226" i="14" l="1"/>
  <c r="J226" i="14"/>
  <c r="K226" i="14"/>
  <c r="M227" i="14" l="1"/>
  <c r="J227" i="14"/>
  <c r="K227" i="14"/>
  <c r="M228" i="14" l="1"/>
  <c r="J228" i="14"/>
  <c r="K228" i="14"/>
  <c r="M229" i="14" l="1"/>
  <c r="J229" i="14"/>
  <c r="K229" i="14"/>
  <c r="J230" i="14" l="1"/>
  <c r="M230" i="14"/>
  <c r="K230" i="14"/>
  <c r="M231" i="14" l="1"/>
  <c r="J231" i="14"/>
  <c r="K231" i="14"/>
  <c r="M232" i="14" l="1"/>
  <c r="J232" i="14"/>
  <c r="K232" i="14"/>
  <c r="J233" i="14" l="1"/>
  <c r="M233" i="14"/>
  <c r="K233" i="14"/>
  <c r="J234" i="14" l="1"/>
  <c r="M234" i="14"/>
  <c r="K234" i="14"/>
  <c r="M235" i="14" l="1"/>
  <c r="J235" i="14"/>
  <c r="K235" i="14"/>
  <c r="M236" i="14" l="1"/>
  <c r="J236" i="14"/>
  <c r="K236" i="14"/>
  <c r="J237" i="14" l="1"/>
  <c r="M237" i="14"/>
  <c r="K237" i="14"/>
  <c r="J238" i="14" l="1"/>
  <c r="M238" i="14"/>
  <c r="K238" i="14"/>
  <c r="J239" i="14" l="1"/>
  <c r="M239" i="14"/>
  <c r="K239" i="14"/>
  <c r="M240" i="14" l="1"/>
  <c r="J240" i="14"/>
  <c r="K240" i="14"/>
  <c r="J241" i="14" l="1"/>
  <c r="M241" i="14"/>
  <c r="K241" i="14"/>
  <c r="M242" i="14" l="1"/>
  <c r="J242" i="14"/>
  <c r="K242" i="14"/>
  <c r="M243" i="14" l="1"/>
  <c r="J243" i="14"/>
  <c r="K243" i="14"/>
  <c r="M244" i="14" l="1"/>
  <c r="J244" i="14"/>
  <c r="K244" i="14"/>
  <c r="M245" i="14" l="1"/>
  <c r="J245" i="14"/>
  <c r="K245" i="14"/>
  <c r="J246" i="14" l="1"/>
  <c r="M246" i="14"/>
  <c r="K246" i="14"/>
  <c r="M247" i="14" l="1"/>
  <c r="J247" i="14"/>
  <c r="K247" i="14"/>
  <c r="M248" i="14" l="1"/>
  <c r="J248" i="14"/>
  <c r="K248" i="14"/>
  <c r="J249" i="14" l="1"/>
  <c r="M249" i="14"/>
  <c r="K249" i="14"/>
  <c r="J250" i="14" l="1"/>
  <c r="M250" i="14"/>
  <c r="K250" i="14"/>
  <c r="M251" i="14" l="1"/>
  <c r="J251" i="14"/>
  <c r="K251" i="14"/>
  <c r="J252" i="14" l="1"/>
  <c r="M252" i="14"/>
  <c r="K252" i="14"/>
  <c r="J253" i="14" l="1"/>
  <c r="M253" i="14"/>
  <c r="K253" i="14"/>
  <c r="J254" i="14" l="1"/>
  <c r="M254" i="14"/>
  <c r="K254" i="14"/>
  <c r="J255" i="14" l="1"/>
  <c r="M255" i="14"/>
  <c r="K255" i="14"/>
  <c r="M256" i="14" l="1"/>
  <c r="J256" i="14"/>
  <c r="K256" i="14"/>
  <c r="J257" i="14" l="1"/>
  <c r="M257" i="14"/>
  <c r="K257" i="14"/>
  <c r="M258" i="14" l="1"/>
  <c r="J258" i="14"/>
  <c r="K258" i="14"/>
  <c r="M259" i="14" l="1"/>
  <c r="J259" i="14"/>
  <c r="K259" i="14"/>
  <c r="M260" i="14" l="1"/>
  <c r="J260" i="14"/>
  <c r="K260" i="14"/>
  <c r="M261" i="14" l="1"/>
  <c r="J261" i="14"/>
  <c r="K261" i="14"/>
  <c r="J262" i="14" l="1"/>
  <c r="M262" i="14"/>
  <c r="K262" i="14"/>
  <c r="M263" i="14" l="1"/>
  <c r="J263" i="14"/>
  <c r="K263" i="14"/>
  <c r="M264" i="14" l="1"/>
  <c r="J264" i="14"/>
  <c r="K264" i="14"/>
  <c r="J265" i="14" l="1"/>
  <c r="M265" i="14"/>
  <c r="K265" i="14"/>
  <c r="M266" i="14" l="1"/>
  <c r="J266" i="14"/>
  <c r="K266" i="14"/>
  <c r="M267" i="14" l="1"/>
  <c r="J267" i="14"/>
  <c r="K267" i="14"/>
  <c r="J268" i="14" l="1"/>
  <c r="M268" i="14"/>
  <c r="K268" i="14"/>
  <c r="M269" i="14" l="1"/>
  <c r="J269" i="14"/>
  <c r="K269" i="14"/>
  <c r="J270" i="14" l="1"/>
  <c r="M270" i="14"/>
  <c r="K270" i="14"/>
  <c r="M271" i="14" l="1"/>
  <c r="J271" i="14"/>
  <c r="K271" i="14"/>
  <c r="M272" i="14" l="1"/>
  <c r="J272" i="14"/>
  <c r="K272" i="14"/>
  <c r="J273" i="14" l="1"/>
  <c r="M273" i="14"/>
  <c r="K273" i="14"/>
  <c r="M274" i="14" l="1"/>
  <c r="J274" i="14"/>
  <c r="K274" i="14"/>
  <c r="M275" i="14" l="1"/>
  <c r="J275" i="14"/>
  <c r="K275" i="14"/>
  <c r="M276" i="14" l="1"/>
  <c r="J276" i="14"/>
  <c r="K276" i="14"/>
  <c r="M277" i="14" l="1"/>
  <c r="J277" i="14"/>
  <c r="K277" i="14"/>
  <c r="J278" i="14" l="1"/>
  <c r="M278" i="14"/>
  <c r="K278" i="14"/>
  <c r="M279" i="14" l="1"/>
  <c r="J279" i="14"/>
  <c r="K279" i="14"/>
  <c r="M280" i="14" l="1"/>
  <c r="J280" i="14"/>
  <c r="K280" i="14"/>
  <c r="J281" i="14" l="1"/>
  <c r="M281" i="14"/>
  <c r="K281" i="14"/>
  <c r="M282" i="14" l="1"/>
  <c r="J282" i="14"/>
  <c r="K282" i="14"/>
  <c r="M283" i="14" l="1"/>
  <c r="J283" i="14"/>
  <c r="K283" i="14"/>
  <c r="J284" i="14" l="1"/>
  <c r="M284" i="14"/>
  <c r="K284" i="14"/>
  <c r="J285" i="14" l="1"/>
  <c r="M285" i="14"/>
  <c r="K285" i="14"/>
  <c r="J286" i="14" l="1"/>
  <c r="M286" i="14"/>
  <c r="K286" i="14"/>
  <c r="M287" i="14" l="1"/>
  <c r="J287" i="14"/>
  <c r="K287" i="14"/>
  <c r="M288" i="14" l="1"/>
  <c r="J288" i="14"/>
  <c r="K288" i="14"/>
  <c r="J289" i="14" l="1"/>
  <c r="M289" i="14"/>
  <c r="K289" i="14"/>
  <c r="M290" i="14" l="1"/>
  <c r="J290" i="14"/>
  <c r="K290" i="14"/>
  <c r="M291" i="14" l="1"/>
  <c r="J291" i="14"/>
  <c r="K291" i="14"/>
  <c r="M292" i="14" l="1"/>
  <c r="J292" i="14"/>
  <c r="K292" i="14"/>
  <c r="J293" i="14" l="1"/>
  <c r="M293" i="14"/>
  <c r="K293" i="14"/>
  <c r="J294" i="14" l="1"/>
  <c r="M294" i="14"/>
  <c r="K294" i="14"/>
  <c r="M295" i="14" l="1"/>
  <c r="J295" i="14"/>
  <c r="K295" i="14"/>
  <c r="M296" i="14" l="1"/>
  <c r="J296" i="14"/>
  <c r="K296" i="14"/>
  <c r="J297" i="14" l="1"/>
  <c r="M297" i="14"/>
  <c r="K297" i="14"/>
  <c r="M298" i="14" l="1"/>
  <c r="J298" i="14"/>
  <c r="K298" i="14"/>
  <c r="M299" i="14" l="1"/>
  <c r="J299" i="14"/>
  <c r="K299" i="14"/>
  <c r="M300" i="14" l="1"/>
  <c r="J300" i="14"/>
  <c r="K300" i="14"/>
  <c r="M301" i="14" l="1"/>
  <c r="J301" i="14"/>
  <c r="K301" i="14"/>
  <c r="J302" i="14" l="1"/>
  <c r="M302" i="14"/>
  <c r="K302" i="14"/>
  <c r="M303" i="14" l="1"/>
  <c r="J303" i="14"/>
  <c r="K303" i="14"/>
  <c r="M304" i="14" l="1"/>
  <c r="J304" i="14"/>
  <c r="K304" i="14"/>
  <c r="J305" i="14" l="1"/>
  <c r="M305" i="14"/>
  <c r="K305" i="14"/>
  <c r="M306" i="14" l="1"/>
  <c r="J306" i="14"/>
  <c r="K306" i="14"/>
  <c r="M307" i="14" l="1"/>
  <c r="J307" i="14"/>
  <c r="K307" i="14"/>
  <c r="M308" i="14" l="1"/>
  <c r="J308" i="14"/>
  <c r="K308" i="14"/>
  <c r="M309" i="14" l="1"/>
  <c r="J309" i="14"/>
  <c r="K309" i="14"/>
  <c r="J310" i="14" l="1"/>
  <c r="M310" i="14"/>
  <c r="K310" i="14"/>
  <c r="M311" i="14" l="1"/>
  <c r="J311" i="14"/>
  <c r="K311" i="14"/>
  <c r="M312" i="14" l="1"/>
  <c r="J312" i="14"/>
  <c r="K312" i="14"/>
  <c r="J313" i="14" l="1"/>
  <c r="M313" i="14"/>
  <c r="K313" i="14"/>
  <c r="M314" i="14" l="1"/>
  <c r="J314" i="14"/>
  <c r="K314" i="14"/>
  <c r="M315" i="14" l="1"/>
  <c r="J315" i="14"/>
  <c r="K315" i="14"/>
  <c r="J316" i="14" l="1"/>
  <c r="M316" i="14"/>
  <c r="K316" i="14"/>
  <c r="M317" i="14" l="1"/>
  <c r="J317" i="14"/>
  <c r="K317" i="14"/>
  <c r="J318" i="14" l="1"/>
  <c r="M318" i="14"/>
  <c r="K318" i="14"/>
  <c r="J319" i="14" l="1"/>
  <c r="M319" i="14"/>
  <c r="K319" i="14"/>
  <c r="M320" i="14" l="1"/>
  <c r="J320" i="14"/>
  <c r="K320" i="14"/>
  <c r="J321" i="14" l="1"/>
  <c r="M321" i="14"/>
  <c r="K321" i="14"/>
  <c r="M322" i="14" l="1"/>
  <c r="J322" i="14"/>
  <c r="K322" i="14"/>
  <c r="M323" i="14" l="1"/>
  <c r="J323" i="14"/>
  <c r="K323" i="14"/>
  <c r="M324" i="14" l="1"/>
  <c r="J324" i="14"/>
  <c r="K324" i="14"/>
  <c r="J325" i="14" l="1"/>
  <c r="M325" i="14"/>
  <c r="K325" i="14"/>
  <c r="J326" i="14" l="1"/>
  <c r="M326" i="14"/>
  <c r="K326" i="14"/>
  <c r="M327" i="14" l="1"/>
  <c r="J327" i="14"/>
  <c r="K327" i="14"/>
  <c r="M328" i="14" l="1"/>
  <c r="J328" i="14"/>
  <c r="K328" i="14"/>
  <c r="J329" i="14" l="1"/>
  <c r="M329" i="14"/>
  <c r="K329" i="14"/>
  <c r="M330" i="14" l="1"/>
  <c r="J330" i="14"/>
  <c r="K330" i="14"/>
  <c r="M331" i="14" l="1"/>
  <c r="J331" i="14"/>
  <c r="K331" i="14"/>
  <c r="M332" i="14" l="1"/>
  <c r="J332" i="14"/>
  <c r="K332" i="14"/>
  <c r="M333" i="14" l="1"/>
  <c r="J333" i="14"/>
  <c r="K333" i="14"/>
  <c r="J334" i="14" l="1"/>
  <c r="M334" i="14"/>
  <c r="K334" i="14"/>
  <c r="M335" i="14" l="1"/>
  <c r="J335" i="14"/>
  <c r="K335" i="14"/>
  <c r="M336" i="14" l="1"/>
  <c r="J336" i="14"/>
  <c r="K336" i="14"/>
  <c r="J337" i="14" l="1"/>
  <c r="M337" i="14"/>
  <c r="K337" i="14"/>
  <c r="M338" i="14" l="1"/>
  <c r="J338" i="14"/>
  <c r="K338" i="14"/>
  <c r="M339" i="14" l="1"/>
  <c r="J339" i="14"/>
  <c r="K339" i="14"/>
  <c r="M340" i="14" l="1"/>
  <c r="J340" i="14"/>
  <c r="K340" i="14"/>
  <c r="M341" i="14" l="1"/>
  <c r="J341" i="14"/>
  <c r="K341" i="14"/>
  <c r="J342" i="14" l="1"/>
  <c r="M342" i="14"/>
  <c r="K342" i="14"/>
  <c r="M343" i="14" l="1"/>
  <c r="J343" i="14"/>
  <c r="K343" i="14"/>
  <c r="M344" i="14" l="1"/>
  <c r="J344" i="14"/>
  <c r="K344" i="14"/>
  <c r="J345" i="14" l="1"/>
  <c r="M345" i="14"/>
  <c r="K345" i="14"/>
  <c r="M346" i="14" l="1"/>
  <c r="J346" i="14"/>
  <c r="K346" i="14"/>
  <c r="M347" i="14" l="1"/>
  <c r="J347" i="14"/>
  <c r="K347" i="14"/>
  <c r="J348" i="14" l="1"/>
  <c r="M348" i="14"/>
  <c r="K348" i="14"/>
  <c r="M349" i="14" l="1"/>
  <c r="J349" i="14"/>
  <c r="K349" i="14"/>
  <c r="J350" i="14" l="1"/>
  <c r="M350" i="14"/>
  <c r="K350" i="14"/>
  <c r="J351" i="14" l="1"/>
  <c r="M351" i="14"/>
  <c r="K351" i="14"/>
  <c r="M352" i="14" l="1"/>
  <c r="J352" i="14"/>
  <c r="K352" i="14"/>
  <c r="J353" i="14" l="1"/>
  <c r="M353" i="14"/>
  <c r="K353" i="14"/>
  <c r="M354" i="14" l="1"/>
  <c r="J354" i="14"/>
  <c r="K354" i="14"/>
  <c r="M355" i="14" l="1"/>
  <c r="J355" i="14"/>
  <c r="K355" i="14"/>
  <c r="M356" i="14" l="1"/>
  <c r="J356" i="14"/>
  <c r="K356" i="14"/>
  <c r="J357" i="14" l="1"/>
  <c r="M357" i="14"/>
  <c r="K357" i="14"/>
  <c r="J358" i="14" l="1"/>
  <c r="M358" i="14"/>
  <c r="K358" i="14"/>
  <c r="M359" i="14" l="1"/>
  <c r="J359" i="14"/>
  <c r="K359" i="14"/>
  <c r="M360" i="14" l="1"/>
  <c r="J360" i="14"/>
  <c r="K360" i="14"/>
  <c r="J361" i="14" l="1"/>
  <c r="M361" i="14"/>
  <c r="K361" i="14"/>
  <c r="M362" i="14" l="1"/>
  <c r="J362" i="14"/>
  <c r="K362" i="14"/>
  <c r="M363" i="14" l="1"/>
  <c r="J363" i="14"/>
  <c r="K363" i="14"/>
  <c r="M364" i="14" l="1"/>
  <c r="J364" i="14"/>
  <c r="K364" i="14"/>
  <c r="M365" i="14" l="1"/>
  <c r="J365" i="14"/>
  <c r="K365" i="14"/>
  <c r="J366" i="14" l="1"/>
  <c r="M366" i="14"/>
  <c r="K366" i="14"/>
  <c r="M367" i="14" l="1"/>
  <c r="J367" i="14"/>
  <c r="K367" i="14"/>
  <c r="M368" i="14" l="1"/>
  <c r="J368" i="14"/>
  <c r="K368" i="14"/>
  <c r="J369" i="14" l="1"/>
  <c r="M369" i="14"/>
  <c r="K369" i="14"/>
  <c r="M370" i="14" l="1"/>
  <c r="J370" i="14"/>
  <c r="K370" i="14"/>
  <c r="M371" i="14" l="1"/>
  <c r="J371" i="14"/>
  <c r="K371" i="14"/>
  <c r="M372" i="14" l="1"/>
  <c r="J372" i="14"/>
  <c r="K372" i="14"/>
  <c r="M373" i="14" l="1"/>
  <c r="J373" i="14"/>
  <c r="K373" i="14"/>
  <c r="J374" i="14" l="1"/>
  <c r="M374" i="14"/>
  <c r="K374" i="14"/>
  <c r="M375" i="14" l="1"/>
  <c r="J375" i="14"/>
  <c r="K375" i="14"/>
  <c r="M376" i="14" l="1"/>
  <c r="J376" i="14"/>
  <c r="K376" i="14"/>
  <c r="J377" i="14" l="1"/>
  <c r="M377" i="14"/>
  <c r="K377" i="14"/>
  <c r="M378" i="14" l="1"/>
  <c r="J378" i="14"/>
  <c r="K378" i="14"/>
  <c r="J379" i="14" l="1"/>
  <c r="M379" i="14"/>
  <c r="K379" i="14"/>
  <c r="J380" i="14" l="1"/>
  <c r="M380" i="14"/>
  <c r="K380" i="14"/>
  <c r="J381" i="14" l="1"/>
  <c r="M381" i="14"/>
  <c r="K381" i="14"/>
  <c r="M382" i="14" l="1"/>
  <c r="J382" i="14"/>
  <c r="K382" i="14"/>
  <c r="M383" i="14" l="1"/>
  <c r="J383" i="14"/>
  <c r="K383" i="14"/>
  <c r="J384" i="14" l="1"/>
  <c r="M384" i="14"/>
  <c r="K384" i="14"/>
  <c r="M385" i="14" l="1"/>
  <c r="J385" i="14"/>
  <c r="K385" i="14"/>
  <c r="M386" i="14" l="1"/>
  <c r="J386" i="14"/>
  <c r="K386" i="14"/>
  <c r="J387" i="14" l="1"/>
  <c r="M387" i="14"/>
  <c r="K387" i="14"/>
  <c r="M388" i="14" l="1"/>
  <c r="J388" i="14"/>
  <c r="K388" i="14"/>
  <c r="J389" i="14" l="1"/>
  <c r="M389" i="14"/>
  <c r="K389" i="14"/>
  <c r="J390" i="14" l="1"/>
  <c r="M390" i="14"/>
  <c r="K390" i="14"/>
  <c r="M391" i="14" l="1"/>
  <c r="J391" i="14"/>
  <c r="K391" i="14"/>
  <c r="J392" i="14" l="1"/>
  <c r="M392" i="14"/>
  <c r="K392" i="14"/>
  <c r="M393" i="14" l="1"/>
  <c r="J393" i="14"/>
  <c r="K393" i="14"/>
  <c r="M394" i="14" l="1"/>
  <c r="J394" i="14"/>
  <c r="K394" i="14"/>
  <c r="M395" i="14" l="1"/>
  <c r="J395" i="14"/>
  <c r="K395" i="14"/>
  <c r="J396" i="14" l="1"/>
  <c r="M396" i="14"/>
  <c r="K396" i="14"/>
  <c r="J397" i="14" l="1"/>
  <c r="M397" i="14"/>
  <c r="K397" i="14"/>
  <c r="M398" i="14" l="1"/>
  <c r="J398" i="14"/>
  <c r="K398" i="14"/>
  <c r="M399" i="14" l="1"/>
  <c r="J399" i="14"/>
  <c r="K399" i="14"/>
  <c r="J400" i="14" l="1"/>
  <c r="M400" i="14"/>
  <c r="K400" i="14"/>
  <c r="M401" i="14" l="1"/>
  <c r="J401" i="14"/>
  <c r="K401" i="14"/>
  <c r="M402" i="14" l="1"/>
  <c r="J402" i="14"/>
  <c r="K402" i="14"/>
  <c r="J403" i="14" l="1"/>
  <c r="M403" i="14"/>
  <c r="K403" i="14"/>
  <c r="M404" i="14" l="1"/>
  <c r="J404" i="14"/>
  <c r="K404" i="14"/>
  <c r="J405" i="14" l="1"/>
  <c r="M405" i="14"/>
  <c r="K405" i="14"/>
  <c r="J406" i="14" l="1"/>
  <c r="M406" i="14"/>
  <c r="K406" i="14"/>
  <c r="M407" i="14" l="1"/>
  <c r="J407" i="14"/>
  <c r="K407" i="14"/>
  <c r="J408" i="14" l="1"/>
  <c r="M408" i="14"/>
  <c r="K408" i="14"/>
  <c r="M409" i="14" l="1"/>
  <c r="J409" i="14"/>
  <c r="K409" i="14"/>
  <c r="M410" i="14" l="1"/>
  <c r="J410" i="14"/>
  <c r="K410" i="14"/>
  <c r="M411" i="14" l="1"/>
  <c r="J411" i="14"/>
  <c r="K411" i="14"/>
  <c r="M412" i="14" l="1"/>
  <c r="J412" i="14"/>
  <c r="K412" i="14"/>
  <c r="J413" i="14" l="1"/>
  <c r="M413" i="14"/>
  <c r="K413" i="14"/>
  <c r="M414" i="14" l="1"/>
  <c r="J414" i="14"/>
  <c r="K414" i="14"/>
  <c r="M415" i="14" l="1"/>
  <c r="J415" i="14"/>
  <c r="K415" i="14"/>
  <c r="J416" i="14" l="1"/>
  <c r="M416" i="14"/>
  <c r="K416" i="14"/>
  <c r="M417" i="14" l="1"/>
  <c r="J417" i="14"/>
  <c r="K417" i="14"/>
  <c r="M418" i="14" l="1"/>
  <c r="J418" i="14"/>
  <c r="K418" i="14"/>
  <c r="J419" i="14" l="1"/>
  <c r="M419" i="14"/>
  <c r="K419" i="14"/>
  <c r="M420" i="14" l="1"/>
  <c r="J420" i="14"/>
  <c r="K420" i="14"/>
  <c r="J421" i="14" l="1"/>
  <c r="M421" i="14"/>
  <c r="K421" i="14"/>
  <c r="J422" i="14" l="1"/>
  <c r="M422" i="14"/>
  <c r="K422" i="14"/>
  <c r="M423" i="14" l="1"/>
  <c r="J423" i="14"/>
  <c r="K423" i="14"/>
  <c r="J424" i="14" l="1"/>
  <c r="M424" i="14"/>
  <c r="K424" i="14"/>
  <c r="M425" i="14" l="1"/>
  <c r="J425" i="14"/>
  <c r="K425" i="14"/>
  <c r="M426" i="14" l="1"/>
  <c r="J426" i="14"/>
  <c r="K426" i="14"/>
  <c r="M427" i="14" l="1"/>
  <c r="J427" i="14"/>
  <c r="K427" i="14"/>
  <c r="M428" i="14" l="1"/>
  <c r="J428" i="14"/>
  <c r="K428" i="14"/>
  <c r="J429" i="14" l="1"/>
  <c r="M429" i="14"/>
  <c r="K429" i="14"/>
  <c r="J430" i="14" l="1"/>
  <c r="M430" i="14"/>
  <c r="K430" i="14"/>
  <c r="M431" i="14" l="1"/>
  <c r="J431" i="14"/>
  <c r="K431" i="14"/>
  <c r="J432" i="14" l="1"/>
  <c r="M432" i="14"/>
  <c r="K432" i="14"/>
  <c r="M433" i="14" l="1"/>
  <c r="J433" i="14"/>
  <c r="K433" i="14"/>
  <c r="M434" i="14" l="1"/>
  <c r="J434" i="14"/>
  <c r="K434" i="14"/>
  <c r="J435" i="14" l="1"/>
  <c r="M435" i="14"/>
  <c r="K435" i="14"/>
  <c r="M436" i="14" l="1"/>
  <c r="J436" i="14"/>
  <c r="K436" i="14"/>
  <c r="J437" i="14" l="1"/>
  <c r="M437" i="14"/>
  <c r="K437" i="14"/>
  <c r="J438" i="14" l="1"/>
  <c r="M438" i="14"/>
  <c r="K438" i="14"/>
  <c r="M439" i="14" l="1"/>
  <c r="J439" i="14"/>
  <c r="K439" i="14"/>
  <c r="J440" i="14" l="1"/>
  <c r="M440" i="14"/>
  <c r="K440" i="14"/>
  <c r="M441" i="14" l="1"/>
  <c r="J441" i="14"/>
  <c r="K441" i="14"/>
  <c r="M442" i="14" l="1"/>
  <c r="J442" i="14"/>
  <c r="K442" i="14"/>
  <c r="J443" i="14" l="1"/>
  <c r="M443" i="14"/>
  <c r="K443" i="14"/>
  <c r="M444" i="14" l="1"/>
  <c r="J444" i="14"/>
  <c r="K444" i="14"/>
  <c r="J445" i="14" l="1"/>
  <c r="M445" i="14"/>
  <c r="K445" i="14"/>
  <c r="M446" i="14" l="1"/>
  <c r="J446" i="14"/>
  <c r="K446" i="14"/>
  <c r="M447" i="14" l="1"/>
  <c r="J447" i="14"/>
  <c r="K447" i="14"/>
  <c r="J448" i="14" l="1"/>
  <c r="M448" i="14"/>
  <c r="K448" i="14"/>
  <c r="M449" i="14" l="1"/>
  <c r="J449" i="14"/>
  <c r="K449" i="14"/>
  <c r="M450" i="14" l="1"/>
  <c r="J450" i="14"/>
  <c r="K450" i="14"/>
  <c r="J451" i="14" l="1"/>
  <c r="M451" i="14"/>
  <c r="K451" i="14"/>
  <c r="M452" i="14" l="1"/>
  <c r="J452" i="14"/>
  <c r="K452" i="14"/>
  <c r="J453" i="14" l="1"/>
  <c r="M453" i="14"/>
  <c r="K453" i="14"/>
  <c r="J454" i="14" l="1"/>
  <c r="M454" i="14"/>
  <c r="K454" i="14"/>
  <c r="M455" i="14" l="1"/>
  <c r="J455" i="14"/>
  <c r="K455" i="14"/>
  <c r="J456" i="14" l="1"/>
  <c r="M456" i="14"/>
  <c r="K456" i="14"/>
  <c r="M457" i="14" l="1"/>
  <c r="J457" i="14"/>
  <c r="K457" i="14"/>
  <c r="M458" i="14" l="1"/>
  <c r="J458" i="14"/>
  <c r="K458" i="14"/>
  <c r="J459" i="14" l="1"/>
  <c r="M459" i="14"/>
  <c r="K459" i="14"/>
  <c r="M460" i="14" l="1"/>
  <c r="J460" i="14"/>
  <c r="K460" i="14"/>
  <c r="J461" i="14" l="1"/>
  <c r="M461" i="14"/>
  <c r="K461" i="14"/>
  <c r="J462" i="14" l="1"/>
  <c r="M462" i="14"/>
  <c r="K462" i="14"/>
  <c r="M463" i="14" l="1"/>
  <c r="J463" i="14"/>
  <c r="K463" i="14"/>
  <c r="J464" i="14" l="1"/>
  <c r="M464" i="14"/>
  <c r="K464" i="14"/>
  <c r="M465" i="14" l="1"/>
  <c r="J465" i="14"/>
  <c r="K465" i="14"/>
  <c r="M466" i="14" l="1"/>
  <c r="J466" i="14"/>
  <c r="K466" i="14"/>
  <c r="J467" i="14" l="1"/>
  <c r="M467" i="14"/>
  <c r="K467" i="14"/>
  <c r="M468" i="14" l="1"/>
  <c r="J468" i="14"/>
  <c r="K468" i="14"/>
  <c r="J469" i="14" l="1"/>
  <c r="M469" i="14"/>
  <c r="K469" i="14"/>
  <c r="J470" i="14" l="1"/>
  <c r="M470" i="14"/>
  <c r="K470" i="14"/>
  <c r="M471" i="14" l="1"/>
  <c r="J471" i="14"/>
  <c r="K471" i="14"/>
  <c r="J472" i="14" l="1"/>
  <c r="M472" i="14"/>
  <c r="K472" i="14"/>
  <c r="M473" i="14" l="1"/>
  <c r="J473" i="14"/>
  <c r="K473" i="14"/>
  <c r="M474" i="14" l="1"/>
  <c r="J474" i="14"/>
  <c r="K474" i="14"/>
  <c r="J475" i="14" l="1"/>
  <c r="M475" i="14"/>
  <c r="K475" i="14"/>
  <c r="J476" i="14" l="1"/>
  <c r="M476" i="14"/>
  <c r="K476" i="14"/>
  <c r="J477" i="14" l="1"/>
  <c r="M477" i="14"/>
  <c r="K477" i="14"/>
  <c r="J478" i="14" l="1"/>
  <c r="M478" i="14"/>
  <c r="K478" i="14"/>
  <c r="M479" i="14" l="1"/>
  <c r="J479" i="14"/>
  <c r="K479" i="14"/>
  <c r="J480" i="14" l="1"/>
  <c r="M480" i="14"/>
  <c r="K480" i="14"/>
  <c r="M481" i="14" l="1"/>
  <c r="J481" i="14"/>
  <c r="K481" i="14"/>
  <c r="M482" i="14" l="1"/>
  <c r="J482" i="14"/>
  <c r="K482" i="14"/>
  <c r="M483" i="14" l="1"/>
  <c r="J483" i="14"/>
  <c r="K483" i="14"/>
  <c r="M484" i="14" l="1"/>
  <c r="J484" i="14"/>
  <c r="K484" i="14"/>
  <c r="J485" i="14" l="1"/>
  <c r="M485" i="14"/>
  <c r="K485" i="14"/>
  <c r="M486" i="14" l="1"/>
  <c r="J486" i="14"/>
  <c r="K486" i="14"/>
  <c r="M487" i="14" l="1"/>
  <c r="J487" i="14"/>
  <c r="K487" i="14"/>
  <c r="J488" i="14" l="1"/>
  <c r="M488" i="14"/>
  <c r="K488" i="14"/>
  <c r="M489" i="14" l="1"/>
  <c r="J489" i="14"/>
  <c r="K489" i="14"/>
  <c r="M490" i="14" l="1"/>
  <c r="J490" i="14"/>
  <c r="K490" i="14"/>
  <c r="M491" i="14" l="1"/>
  <c r="J491" i="14"/>
  <c r="K491" i="14"/>
  <c r="M492" i="14" l="1"/>
  <c r="J492" i="14"/>
  <c r="K492" i="14"/>
  <c r="J493" i="14" l="1"/>
  <c r="M493" i="14"/>
  <c r="K493" i="14"/>
  <c r="M494" i="14" l="1"/>
  <c r="J494" i="14"/>
  <c r="K494" i="14"/>
  <c r="M495" i="14" l="1"/>
  <c r="J495" i="14"/>
  <c r="K495" i="14"/>
  <c r="J496" i="14" l="1"/>
  <c r="M496" i="14"/>
  <c r="K496" i="14"/>
  <c r="M497" i="14" l="1"/>
  <c r="J497" i="14"/>
  <c r="K497" i="14"/>
  <c r="M498" i="14" l="1"/>
  <c r="J498" i="14"/>
  <c r="K498" i="14"/>
  <c r="M499" i="14" l="1"/>
  <c r="J499" i="14"/>
  <c r="K499" i="14"/>
  <c r="J500" i="14" l="1"/>
  <c r="M500" i="14"/>
  <c r="K500" i="14"/>
  <c r="J501" i="14" l="1"/>
  <c r="M501" i="14"/>
  <c r="K501" i="14"/>
  <c r="J502" i="14" l="1"/>
  <c r="M502" i="14"/>
  <c r="K502" i="14"/>
  <c r="M503" i="14" l="1"/>
  <c r="J503" i="14"/>
  <c r="K503" i="14"/>
  <c r="J504" i="14" l="1"/>
  <c r="M504" i="14"/>
  <c r="K504" i="14"/>
  <c r="M505" i="14" l="1"/>
  <c r="J505" i="14"/>
  <c r="K505" i="14"/>
  <c r="M506" i="14" l="1"/>
  <c r="J506" i="14"/>
  <c r="K506" i="14"/>
  <c r="J507" i="14" l="1"/>
  <c r="M507" i="14"/>
  <c r="K507" i="14"/>
  <c r="J508" i="14" l="1"/>
  <c r="M508" i="14"/>
  <c r="K508" i="14"/>
  <c r="J509" i="14" l="1"/>
  <c r="M509" i="14"/>
  <c r="K509" i="14"/>
  <c r="J510" i="14" l="1"/>
  <c r="M510" i="14"/>
  <c r="K510" i="14"/>
  <c r="M511" i="14" l="1"/>
  <c r="J511" i="14"/>
  <c r="K511" i="14"/>
  <c r="J512" i="14" l="1"/>
  <c r="M512" i="14"/>
  <c r="K512" i="14"/>
  <c r="M513" i="14" l="1"/>
  <c r="J513" i="14"/>
  <c r="K513" i="14"/>
  <c r="M514" i="14" l="1"/>
  <c r="J514" i="14"/>
  <c r="K514" i="14"/>
  <c r="M515" i="14" l="1"/>
  <c r="J515" i="14"/>
  <c r="K515" i="14"/>
  <c r="M516" i="14" l="1"/>
  <c r="J516" i="14"/>
  <c r="K516" i="14"/>
  <c r="J517" i="14" l="1"/>
  <c r="M517" i="14"/>
  <c r="K517" i="14"/>
  <c r="M518" i="14" l="1"/>
  <c r="J518" i="14"/>
  <c r="K518" i="14"/>
  <c r="M519" i="14" l="1"/>
  <c r="J519" i="14"/>
  <c r="K519" i="14"/>
  <c r="J520" i="14" l="1"/>
  <c r="M520" i="14"/>
  <c r="K520" i="14"/>
  <c r="M521" i="14" l="1"/>
  <c r="J521" i="14"/>
  <c r="K521" i="14"/>
  <c r="M522" i="14" l="1"/>
  <c r="J522" i="14"/>
  <c r="K522" i="14"/>
  <c r="M523" i="14" l="1"/>
  <c r="J523" i="14"/>
  <c r="K523" i="14"/>
  <c r="M524" i="14" l="1"/>
  <c r="J524" i="14"/>
  <c r="K524" i="14"/>
  <c r="J525" i="14" l="1"/>
  <c r="M525" i="14"/>
  <c r="K525" i="14"/>
  <c r="J526" i="14" l="1"/>
  <c r="M526" i="14"/>
  <c r="K526" i="14"/>
  <c r="M527" i="14" l="1"/>
  <c r="J527" i="14"/>
  <c r="K527" i="14"/>
  <c r="J528" i="14" l="1"/>
  <c r="M528" i="14"/>
  <c r="K528" i="14"/>
  <c r="M529" i="14" l="1"/>
  <c r="J529" i="14"/>
  <c r="K529" i="14"/>
  <c r="M530" i="14" l="1"/>
  <c r="J530" i="14"/>
  <c r="K530" i="14"/>
  <c r="M531" i="14" l="1"/>
  <c r="J531" i="14"/>
  <c r="K531" i="14"/>
  <c r="J532" i="14" l="1"/>
  <c r="M532" i="14"/>
  <c r="K532" i="14"/>
  <c r="J533" i="14" l="1"/>
  <c r="M533" i="14"/>
  <c r="K533" i="14"/>
  <c r="J534" i="14" l="1"/>
  <c r="M534" i="14"/>
  <c r="K534" i="14"/>
  <c r="M535" i="14" l="1"/>
  <c r="J535" i="14"/>
  <c r="K535" i="14"/>
  <c r="J536" i="14" l="1"/>
  <c r="M536" i="14"/>
  <c r="K536" i="14"/>
  <c r="M537" i="14" l="1"/>
  <c r="J537" i="14"/>
  <c r="K537" i="14"/>
  <c r="M538" i="14" l="1"/>
  <c r="J538" i="14"/>
  <c r="K538" i="14"/>
  <c r="J539" i="14" l="1"/>
  <c r="M539" i="14"/>
  <c r="K539" i="14"/>
  <c r="M540" i="14" l="1"/>
  <c r="J540" i="14"/>
  <c r="K540" i="14"/>
  <c r="J541" i="14" l="1"/>
  <c r="M541" i="14"/>
  <c r="K541" i="14"/>
  <c r="M542" i="14" l="1"/>
  <c r="J542" i="14"/>
  <c r="K542" i="14"/>
  <c r="M543" i="14" l="1"/>
  <c r="J543" i="14"/>
  <c r="K543" i="14"/>
  <c r="J544" i="14" l="1"/>
  <c r="M544" i="14"/>
  <c r="K544" i="14"/>
  <c r="M545" i="14" l="1"/>
  <c r="J545" i="14"/>
  <c r="K545" i="14"/>
  <c r="M546" i="14" l="1"/>
  <c r="J546" i="14"/>
  <c r="K546" i="14"/>
  <c r="M547" i="14" l="1"/>
  <c r="J547" i="14"/>
  <c r="K547" i="14"/>
  <c r="M548" i="14" l="1"/>
  <c r="J548" i="14"/>
  <c r="K548" i="14"/>
  <c r="J549" i="14" l="1"/>
  <c r="M549" i="14"/>
  <c r="K549" i="14"/>
  <c r="M550" i="14" l="1"/>
  <c r="J550" i="14"/>
  <c r="K550" i="14"/>
  <c r="M551" i="14" l="1"/>
  <c r="J551" i="14"/>
  <c r="K551" i="14"/>
  <c r="M552" i="14" l="1"/>
  <c r="J552" i="14"/>
  <c r="K552" i="14"/>
  <c r="M553" i="14" l="1"/>
  <c r="J553" i="14"/>
  <c r="K553" i="14"/>
  <c r="J554" i="14" l="1"/>
  <c r="M554" i="14"/>
  <c r="K554" i="14"/>
  <c r="M555" i="14" l="1"/>
  <c r="J555" i="14"/>
  <c r="K555" i="14"/>
  <c r="M556" i="14" l="1"/>
  <c r="J556" i="14"/>
  <c r="K556" i="14"/>
  <c r="J557" i="14" l="1"/>
  <c r="M557" i="14"/>
  <c r="K557" i="14"/>
  <c r="J558" i="14" l="1"/>
  <c r="M558" i="14"/>
  <c r="K558" i="14"/>
  <c r="M559" i="14" l="1"/>
  <c r="J559" i="14"/>
  <c r="K559" i="14"/>
  <c r="J560" i="14" l="1"/>
  <c r="M560" i="14"/>
  <c r="K560" i="14"/>
  <c r="M561" i="14" l="1"/>
  <c r="J561" i="14"/>
  <c r="K561" i="14"/>
  <c r="J562" i="14" l="1"/>
  <c r="M562" i="14"/>
  <c r="K562" i="14"/>
  <c r="M563" i="14" l="1"/>
  <c r="J563" i="14"/>
  <c r="K563" i="14"/>
  <c r="M564" i="14" l="1"/>
  <c r="J564" i="14"/>
  <c r="K564" i="14"/>
  <c r="J565" i="14" l="1"/>
  <c r="M565" i="14"/>
  <c r="K565" i="14"/>
  <c r="M566" i="14" l="1"/>
  <c r="J566" i="14"/>
  <c r="K566" i="14"/>
  <c r="M567" i="14" l="1"/>
  <c r="J567" i="14"/>
  <c r="K567" i="14"/>
  <c r="M568" i="14" l="1"/>
  <c r="J568" i="14"/>
  <c r="K568" i="14"/>
  <c r="M569" i="14" l="1"/>
  <c r="J569" i="14"/>
  <c r="K569" i="14"/>
  <c r="J570" i="14" l="1"/>
  <c r="M570" i="14"/>
  <c r="K570" i="14"/>
  <c r="M571" i="14" l="1"/>
  <c r="J571" i="14"/>
  <c r="K571" i="14"/>
  <c r="M572" i="14" l="1"/>
  <c r="J572" i="14"/>
  <c r="K572" i="14"/>
  <c r="J573" i="14" l="1"/>
  <c r="M573" i="14"/>
  <c r="K573" i="14"/>
  <c r="J574" i="14" l="1"/>
  <c r="M574" i="14"/>
  <c r="K574" i="14"/>
  <c r="M575" i="14" l="1"/>
  <c r="J575" i="14"/>
  <c r="K575" i="14"/>
  <c r="J576" i="14" l="1"/>
  <c r="M576" i="14"/>
  <c r="K576" i="14"/>
  <c r="M577" i="14" l="1"/>
  <c r="J577" i="14"/>
  <c r="K577" i="14"/>
  <c r="J578" i="14" l="1"/>
  <c r="M578" i="14"/>
  <c r="K578" i="14"/>
  <c r="M579" i="14" l="1"/>
  <c r="J579" i="14"/>
  <c r="K579" i="14"/>
  <c r="M580" i="14" l="1"/>
  <c r="J580" i="14"/>
  <c r="K580" i="14"/>
  <c r="J581" i="14" l="1"/>
  <c r="M581" i="14"/>
  <c r="K581" i="14"/>
  <c r="M582" i="14" l="1"/>
  <c r="J582" i="14"/>
  <c r="K582" i="14"/>
  <c r="M583" i="14" l="1"/>
  <c r="J583" i="14"/>
  <c r="K583" i="14"/>
  <c r="M584" i="14" l="1"/>
  <c r="J584" i="14"/>
  <c r="K584" i="14"/>
  <c r="M585" i="14" l="1"/>
  <c r="J585" i="14"/>
  <c r="K585" i="14"/>
  <c r="J586" i="14" l="1"/>
  <c r="M586" i="14"/>
  <c r="K586" i="14"/>
  <c r="M587" i="14" l="1"/>
  <c r="J587" i="14"/>
  <c r="K587" i="14"/>
  <c r="M588" i="14" l="1"/>
  <c r="J588" i="14"/>
  <c r="K588" i="14"/>
  <c r="J589" i="14" l="1"/>
  <c r="M589" i="14"/>
  <c r="K589" i="14"/>
  <c r="J590" i="14" l="1"/>
  <c r="M590" i="14"/>
  <c r="K590" i="14"/>
  <c r="M591" i="14" l="1"/>
  <c r="J591" i="14"/>
  <c r="K591" i="14"/>
  <c r="J592" i="14" l="1"/>
  <c r="M592" i="14"/>
  <c r="K592" i="14"/>
  <c r="M593" i="14" l="1"/>
  <c r="J593" i="14"/>
  <c r="K593" i="14"/>
  <c r="J594" i="14" l="1"/>
  <c r="M594" i="14"/>
  <c r="K594" i="14"/>
  <c r="M595" i="14" l="1"/>
  <c r="J595" i="14"/>
  <c r="K595" i="14"/>
  <c r="M596" i="14" l="1"/>
  <c r="J596" i="14"/>
  <c r="K596" i="14"/>
  <c r="J597" i="14" l="1"/>
  <c r="M597" i="14"/>
  <c r="K597" i="14"/>
  <c r="M598" i="14" l="1"/>
  <c r="J598" i="14"/>
  <c r="K598" i="14"/>
  <c r="M599" i="14" l="1"/>
  <c r="J599" i="14"/>
  <c r="K599" i="14"/>
  <c r="M600" i="14" l="1"/>
  <c r="J600" i="14"/>
  <c r="K600" i="14"/>
  <c r="J601" i="14" l="1"/>
  <c r="M601" i="14"/>
  <c r="K601" i="14"/>
  <c r="J602" i="14" l="1"/>
  <c r="M602" i="14"/>
  <c r="K602" i="14"/>
  <c r="M603" i="14" l="1"/>
  <c r="J603" i="14"/>
  <c r="K603" i="14"/>
  <c r="M604" i="14" l="1"/>
  <c r="J604" i="14"/>
  <c r="K604" i="14"/>
  <c r="J605" i="14" l="1"/>
  <c r="M605" i="14"/>
  <c r="K605" i="14"/>
  <c r="M606" i="14" l="1"/>
  <c r="J606" i="14"/>
  <c r="K606" i="14"/>
  <c r="M607" i="14" l="1"/>
  <c r="J607" i="14"/>
  <c r="K607" i="14"/>
  <c r="M608" i="14" l="1"/>
  <c r="J608" i="14"/>
  <c r="K608" i="14"/>
  <c r="M609" i="14" l="1"/>
  <c r="J609" i="14"/>
  <c r="K609" i="14"/>
  <c r="J610" i="14" l="1"/>
  <c r="M610" i="14"/>
  <c r="K610" i="14"/>
  <c r="M611" i="14" l="1"/>
  <c r="J611" i="14"/>
  <c r="K611" i="14"/>
  <c r="M612" i="14" l="1"/>
  <c r="J612" i="14"/>
  <c r="K612" i="14"/>
  <c r="J613" i="14" l="1"/>
  <c r="M613" i="14"/>
  <c r="K613" i="14"/>
  <c r="M614" i="14" l="1"/>
  <c r="J614" i="14"/>
  <c r="K614" i="14"/>
  <c r="M615" i="14" l="1"/>
  <c r="J615" i="14"/>
  <c r="K615" i="14"/>
  <c r="M616" i="14" l="1"/>
  <c r="J616" i="14"/>
  <c r="K616" i="14"/>
  <c r="M617" i="14" l="1"/>
  <c r="J617" i="14"/>
  <c r="K617" i="14"/>
  <c r="J618" i="14" l="1"/>
  <c r="M618" i="14"/>
  <c r="K618" i="14"/>
  <c r="J619" i="14" l="1"/>
  <c r="M619" i="14"/>
  <c r="K619" i="14"/>
  <c r="M620" i="14" l="1"/>
  <c r="J620" i="14"/>
  <c r="K620" i="14"/>
  <c r="J621" i="14" l="1"/>
  <c r="M621" i="14"/>
  <c r="K621" i="14"/>
  <c r="M622" i="14" l="1"/>
  <c r="J622" i="14"/>
  <c r="K622" i="14"/>
  <c r="M623" i="14" l="1"/>
  <c r="J623" i="14"/>
  <c r="K623" i="14"/>
  <c r="J624" i="14" l="1"/>
  <c r="M624" i="14"/>
  <c r="K624" i="14"/>
  <c r="J625" i="14" l="1"/>
  <c r="M625" i="14"/>
  <c r="K625" i="14"/>
  <c r="J626" i="14" l="1"/>
  <c r="M626" i="14"/>
  <c r="K626" i="14"/>
  <c r="J627" i="14" l="1"/>
  <c r="M627" i="14"/>
  <c r="K627" i="14"/>
  <c r="M628" i="14" l="1"/>
  <c r="J628" i="14"/>
  <c r="K628" i="14"/>
  <c r="J629" i="14" l="1"/>
  <c r="M629" i="14"/>
  <c r="K629" i="14"/>
  <c r="M630" i="14" l="1"/>
  <c r="J630" i="14"/>
  <c r="K630" i="14"/>
  <c r="M631" i="14" l="1"/>
  <c r="J631" i="14"/>
  <c r="K631" i="14"/>
  <c r="M632" i="14" l="1"/>
  <c r="J632" i="14"/>
  <c r="K632" i="14"/>
  <c r="M633" i="14" l="1"/>
  <c r="J633" i="14"/>
  <c r="K633" i="14"/>
  <c r="J634" i="14" l="1"/>
  <c r="M634" i="14"/>
  <c r="K634" i="14"/>
  <c r="M635" i="14" l="1"/>
  <c r="J635" i="14"/>
  <c r="K635" i="14"/>
  <c r="M636" i="14" l="1"/>
  <c r="J636" i="14"/>
  <c r="K636" i="14"/>
  <c r="J637" i="14" l="1"/>
  <c r="M637" i="14"/>
  <c r="K637" i="14"/>
  <c r="M638" i="14" l="1"/>
  <c r="J638" i="14"/>
  <c r="K638" i="14"/>
  <c r="M639" i="14" l="1"/>
  <c r="J639" i="14"/>
  <c r="K639" i="14"/>
  <c r="M640" i="14" l="1"/>
  <c r="J640" i="14"/>
  <c r="K640" i="14"/>
  <c r="M641" i="14" l="1"/>
  <c r="J641" i="14"/>
  <c r="K641" i="14"/>
  <c r="J642" i="14" l="1"/>
  <c r="M642" i="14"/>
  <c r="K642" i="14"/>
  <c r="J643" i="14" l="1"/>
  <c r="M643" i="14"/>
  <c r="K643" i="14"/>
  <c r="M644" i="14" l="1"/>
  <c r="J644" i="14"/>
  <c r="K644" i="14"/>
  <c r="J645" i="14" l="1"/>
  <c r="M645" i="14"/>
  <c r="K645" i="14"/>
  <c r="J646" i="14" l="1"/>
  <c r="M646" i="14"/>
  <c r="K646" i="14"/>
  <c r="M647" i="14" l="1"/>
  <c r="J647" i="14"/>
  <c r="K647" i="14"/>
  <c r="M648" i="14" l="1"/>
  <c r="J648" i="14"/>
  <c r="K648" i="14"/>
  <c r="M649" i="14" l="1"/>
  <c r="J649" i="14"/>
  <c r="K649" i="14"/>
  <c r="J650" i="14" l="1"/>
  <c r="M650" i="14"/>
  <c r="K650" i="14"/>
  <c r="M651" i="14" l="1"/>
  <c r="J651" i="14"/>
  <c r="K651" i="14"/>
  <c r="M652" i="14" l="1"/>
  <c r="J652" i="14"/>
  <c r="K652" i="14"/>
  <c r="M653" i="14" l="1"/>
  <c r="J653" i="14"/>
  <c r="K653" i="14"/>
  <c r="J654" i="14" l="1"/>
  <c r="M654" i="14"/>
  <c r="K654" i="14"/>
  <c r="M655" i="14" l="1"/>
  <c r="J655" i="14"/>
  <c r="K655" i="14"/>
  <c r="M656" i="14" l="1"/>
  <c r="J656" i="14"/>
  <c r="K656" i="14"/>
  <c r="M657" i="14" l="1"/>
  <c r="J657" i="14"/>
  <c r="K657" i="14"/>
  <c r="J658" i="14" l="1"/>
  <c r="M658" i="14"/>
  <c r="K658" i="14"/>
  <c r="M659" i="14" l="1"/>
  <c r="J659" i="14"/>
  <c r="K659" i="14"/>
  <c r="M660" i="14" l="1"/>
  <c r="J660" i="14"/>
  <c r="K660" i="14"/>
  <c r="J661" i="14" l="1"/>
  <c r="M661" i="14"/>
  <c r="K661" i="14"/>
  <c r="J662" i="14" l="1"/>
  <c r="M662" i="14"/>
  <c r="K662" i="14"/>
  <c r="M663" i="14" l="1"/>
  <c r="J663" i="14"/>
  <c r="K663" i="14"/>
  <c r="M664" i="14" l="1"/>
  <c r="J664" i="14"/>
  <c r="K664" i="14"/>
  <c r="M665" i="14" l="1"/>
  <c r="J665" i="14"/>
  <c r="K665" i="14"/>
  <c r="J666" i="14" l="1"/>
  <c r="M666" i="14"/>
  <c r="K666" i="14"/>
  <c r="M667" i="14" l="1"/>
  <c r="J667" i="14"/>
  <c r="K667" i="14"/>
  <c r="M668" i="14" l="1"/>
  <c r="J668" i="14"/>
  <c r="K668" i="14"/>
  <c r="J669" i="14" l="1"/>
  <c r="M669" i="14"/>
  <c r="K669" i="14"/>
  <c r="J670" i="14" l="1"/>
  <c r="M670" i="14"/>
  <c r="K670" i="14"/>
  <c r="M671" i="14" l="1"/>
  <c r="J671" i="14"/>
  <c r="K671" i="14"/>
  <c r="M672" i="14" l="1"/>
  <c r="J672" i="14"/>
  <c r="K672" i="14"/>
  <c r="M673" i="14" l="1"/>
  <c r="J673" i="14"/>
  <c r="K673" i="14"/>
  <c r="J674" i="14" l="1"/>
  <c r="M674" i="14"/>
  <c r="K674" i="14"/>
  <c r="J675" i="14" l="1"/>
  <c r="M675" i="14"/>
  <c r="K675" i="14"/>
  <c r="M676" i="14" l="1"/>
  <c r="J676" i="14"/>
  <c r="K676" i="14"/>
  <c r="J677" i="14" l="1"/>
  <c r="M677" i="14"/>
  <c r="K677" i="14"/>
  <c r="J678" i="14" l="1"/>
  <c r="M678" i="14"/>
  <c r="K678" i="14"/>
  <c r="J679" i="14" l="1"/>
  <c r="M679" i="14"/>
  <c r="K679" i="14"/>
  <c r="M680" i="14" l="1"/>
  <c r="J680" i="14"/>
  <c r="K680" i="14"/>
  <c r="M681" i="14" l="1"/>
  <c r="J681" i="14"/>
  <c r="K681" i="14"/>
  <c r="J682" i="14" l="1"/>
  <c r="M682" i="14"/>
  <c r="K682" i="14"/>
  <c r="M683" i="14" l="1"/>
  <c r="J683" i="14"/>
  <c r="K683" i="14"/>
  <c r="M684" i="14" l="1"/>
  <c r="J684" i="14"/>
  <c r="K684" i="14"/>
  <c r="M685" i="14" l="1"/>
  <c r="J685" i="14"/>
  <c r="K685" i="14"/>
  <c r="J686" i="14" l="1"/>
  <c r="M686" i="14"/>
  <c r="K686" i="14"/>
  <c r="M687" i="14" l="1"/>
  <c r="J687" i="14"/>
  <c r="K687" i="14"/>
  <c r="M688" i="14" l="1"/>
  <c r="J688" i="14"/>
  <c r="K688" i="14"/>
  <c r="M689" i="14" l="1"/>
  <c r="J689" i="14"/>
  <c r="K689" i="14"/>
  <c r="J690" i="14" l="1"/>
  <c r="M690" i="14"/>
  <c r="K690" i="14"/>
  <c r="J691" i="14" l="1"/>
  <c r="M691" i="14"/>
  <c r="K691" i="14"/>
  <c r="M692" i="14" l="1"/>
  <c r="J692" i="14"/>
  <c r="K692" i="14"/>
  <c r="M693" i="14" l="1"/>
  <c r="J693" i="14"/>
  <c r="K693" i="14"/>
  <c r="M694" i="14" l="1"/>
  <c r="J694" i="14"/>
  <c r="K694" i="14"/>
  <c r="J695" i="14" l="1"/>
  <c r="M695" i="14"/>
  <c r="K695" i="14"/>
  <c r="M696" i="14" l="1"/>
  <c r="J696" i="14"/>
  <c r="K696" i="14"/>
  <c r="M697" i="14" l="1"/>
  <c r="J697" i="14"/>
  <c r="K697" i="14"/>
  <c r="J698" i="14" l="1"/>
  <c r="M698" i="14"/>
  <c r="K698" i="14"/>
  <c r="J699" i="14" l="1"/>
  <c r="M699" i="14"/>
  <c r="K699" i="14"/>
  <c r="M700" i="14" l="1"/>
  <c r="J700" i="14"/>
  <c r="K700" i="14"/>
  <c r="M701" i="14" l="1"/>
  <c r="J701" i="14"/>
  <c r="K701" i="14"/>
  <c r="M702" i="14" l="1"/>
  <c r="J702" i="14"/>
  <c r="K702" i="14"/>
  <c r="J703" i="14" l="1"/>
  <c r="M703" i="14"/>
  <c r="K703" i="14"/>
  <c r="M704" i="14" l="1"/>
  <c r="J704" i="14"/>
  <c r="K704" i="14"/>
  <c r="M705" i="14" l="1"/>
  <c r="J705" i="14"/>
  <c r="K705" i="14"/>
  <c r="J706" i="14" l="1"/>
  <c r="M706" i="14"/>
  <c r="K706" i="14"/>
  <c r="M707" i="14" l="1"/>
  <c r="J707" i="14"/>
  <c r="K707" i="14"/>
  <c r="M708" i="14" l="1"/>
  <c r="J708" i="14"/>
  <c r="K708" i="14"/>
  <c r="M709" i="14" l="1"/>
  <c r="J709" i="14"/>
  <c r="K709" i="14"/>
  <c r="M710" i="14" l="1"/>
  <c r="J710" i="14"/>
  <c r="K710" i="14"/>
  <c r="J711" i="14" l="1"/>
  <c r="M711" i="14"/>
  <c r="K711" i="14"/>
  <c r="M712" i="14" l="1"/>
  <c r="J712" i="14"/>
  <c r="K712" i="14"/>
  <c r="M713" i="14" l="1"/>
  <c r="J713" i="14"/>
  <c r="K713" i="14"/>
  <c r="J714" i="14" l="1"/>
  <c r="M714" i="14"/>
  <c r="K714" i="14"/>
  <c r="M715" i="14" l="1"/>
  <c r="J715" i="14"/>
  <c r="K715" i="14"/>
  <c r="M716" i="14" l="1"/>
  <c r="J716" i="14"/>
  <c r="K716" i="14"/>
  <c r="M717" i="14" l="1"/>
  <c r="J717" i="14"/>
  <c r="K717" i="14"/>
  <c r="M718" i="14" l="1"/>
  <c r="J718" i="14"/>
  <c r="K718" i="14"/>
  <c r="J719" i="14" l="1"/>
  <c r="M719" i="14"/>
  <c r="K719" i="14"/>
  <c r="M720" i="14" l="1"/>
  <c r="J720" i="14"/>
  <c r="K720" i="14"/>
  <c r="M721" i="14" l="1"/>
  <c r="J721" i="14"/>
  <c r="K721" i="14"/>
  <c r="J722" i="14" l="1"/>
  <c r="M722" i="14"/>
  <c r="K722" i="14"/>
  <c r="M723" i="14" l="1"/>
  <c r="J723" i="14"/>
  <c r="K723" i="14"/>
  <c r="M724" i="14" l="1"/>
  <c r="J724" i="14"/>
  <c r="K724" i="14"/>
  <c r="M725" i="14" l="1"/>
  <c r="J725" i="14"/>
  <c r="K725" i="14"/>
  <c r="M726" i="14" l="1"/>
  <c r="J726" i="14"/>
  <c r="K726" i="14"/>
  <c r="J727" i="14" l="1"/>
  <c r="M727" i="14"/>
  <c r="K727" i="14"/>
  <c r="M728" i="14" l="1"/>
  <c r="J728" i="14"/>
  <c r="K728" i="14"/>
  <c r="M729" i="14" l="1"/>
  <c r="J729" i="14"/>
  <c r="K729" i="14"/>
  <c r="J730" i="14" l="1"/>
  <c r="M730" i="14"/>
  <c r="K730" i="14"/>
  <c r="M731" i="14" l="1"/>
  <c r="J731" i="14"/>
  <c r="K731" i="14"/>
  <c r="M732" i="14" l="1"/>
  <c r="J732" i="14"/>
  <c r="K732" i="14"/>
  <c r="M733" i="14" l="1"/>
  <c r="J733" i="14"/>
  <c r="K733" i="14"/>
  <c r="M734" i="14" l="1"/>
  <c r="J734" i="14"/>
  <c r="K734" i="14"/>
  <c r="J735" i="14" l="1"/>
  <c r="M735" i="14"/>
  <c r="K735" i="14"/>
  <c r="M736" i="14" l="1"/>
  <c r="J736" i="14"/>
  <c r="K736" i="14"/>
  <c r="M737" i="14" l="1"/>
  <c r="J737" i="14"/>
  <c r="K737" i="14"/>
  <c r="J738" i="14" l="1"/>
  <c r="M738" i="14"/>
  <c r="K738" i="14"/>
  <c r="J739" i="14" l="1"/>
  <c r="M739" i="14"/>
  <c r="K739" i="14"/>
  <c r="M740" i="14" l="1"/>
  <c r="J740" i="14"/>
  <c r="K740" i="14"/>
  <c r="M741" i="14" l="1"/>
  <c r="J741" i="14"/>
  <c r="K741" i="14"/>
  <c r="M742" i="14" l="1"/>
  <c r="J742" i="14"/>
  <c r="K742" i="14"/>
  <c r="J743" i="14" l="1"/>
  <c r="M743" i="14"/>
  <c r="K743" i="14"/>
  <c r="M744" i="14" l="1"/>
  <c r="J744" i="14"/>
  <c r="K744" i="14"/>
  <c r="M745" i="14" l="1"/>
  <c r="J745" i="14"/>
  <c r="K745" i="14"/>
  <c r="J746" i="14" l="1"/>
  <c r="M746" i="14"/>
  <c r="K746" i="14"/>
  <c r="J747" i="14" l="1"/>
  <c r="M747" i="14"/>
  <c r="K747" i="14"/>
  <c r="M748" i="14" l="1"/>
  <c r="J748" i="14"/>
  <c r="K748" i="14"/>
  <c r="M749" i="14" l="1"/>
  <c r="J749" i="14"/>
  <c r="K749" i="14"/>
  <c r="M750" i="14" l="1"/>
  <c r="J750" i="14"/>
  <c r="K750" i="14"/>
  <c r="J751" i="14" l="1"/>
  <c r="M751" i="14"/>
  <c r="K751" i="14"/>
  <c r="M752" i="14" l="1"/>
  <c r="J752" i="14"/>
  <c r="K752" i="14"/>
  <c r="M753" i="14" l="1"/>
  <c r="J753" i="14"/>
  <c r="K753" i="14"/>
  <c r="J754" i="14" l="1"/>
  <c r="M754" i="14"/>
  <c r="K754" i="14"/>
  <c r="J755" i="14" l="1"/>
  <c r="M755" i="14"/>
  <c r="K755" i="14"/>
  <c r="M756" i="14" l="1"/>
  <c r="J756" i="14"/>
  <c r="K756" i="14"/>
  <c r="M757" i="14" l="1"/>
  <c r="J757" i="14"/>
  <c r="K757" i="14"/>
  <c r="M758" i="14" l="1"/>
  <c r="J758" i="14"/>
  <c r="K758" i="14"/>
  <c r="J759" i="14" l="1"/>
  <c r="M759" i="14"/>
  <c r="K759" i="14"/>
  <c r="M760" i="14" l="1"/>
  <c r="J760" i="14"/>
  <c r="K760" i="14"/>
  <c r="M761" i="14" l="1"/>
  <c r="J761" i="14"/>
  <c r="K761" i="14"/>
  <c r="J762" i="14" l="1"/>
  <c r="M762" i="14"/>
  <c r="K762" i="14"/>
  <c r="J763" i="14" l="1"/>
  <c r="M763" i="14"/>
  <c r="K763" i="14"/>
  <c r="M764" i="14" l="1"/>
  <c r="J764" i="14"/>
  <c r="K764" i="14"/>
  <c r="M765" i="14" l="1"/>
  <c r="J765" i="14"/>
  <c r="K765" i="14"/>
  <c r="M766" i="14" l="1"/>
  <c r="J766" i="14"/>
  <c r="K766" i="14"/>
  <c r="J767" i="14" l="1"/>
  <c r="M767" i="14"/>
  <c r="K767" i="14"/>
  <c r="M768" i="14" l="1"/>
  <c r="J768" i="14"/>
  <c r="K768" i="14"/>
  <c r="M769" i="14" l="1"/>
  <c r="J769" i="14"/>
  <c r="K769" i="14"/>
  <c r="J770" i="14" l="1"/>
  <c r="M770" i="14"/>
  <c r="K770" i="14"/>
  <c r="J771" i="14" l="1"/>
  <c r="M771" i="14"/>
  <c r="K771" i="14"/>
  <c r="M772" i="14" l="1"/>
  <c r="J772" i="14"/>
  <c r="K772" i="14"/>
  <c r="M773" i="14" l="1"/>
  <c r="J773" i="14"/>
  <c r="K773" i="14"/>
  <c r="M774" i="14" l="1"/>
  <c r="J774" i="14"/>
  <c r="K774" i="14"/>
  <c r="J775" i="14" l="1"/>
  <c r="M775" i="14"/>
  <c r="K775" i="14"/>
  <c r="M776" i="14" l="1"/>
  <c r="J776" i="14"/>
  <c r="K776" i="14"/>
  <c r="M777" i="14" l="1"/>
  <c r="J777" i="14"/>
  <c r="K777" i="14"/>
  <c r="M778" i="14" l="1"/>
  <c r="J778" i="14"/>
  <c r="K778" i="14"/>
  <c r="M779" i="14" l="1"/>
  <c r="J779" i="14"/>
  <c r="K779" i="14"/>
  <c r="M780" i="14" l="1"/>
  <c r="J780" i="14"/>
  <c r="K780" i="14"/>
  <c r="M781" i="14" l="1"/>
  <c r="J781" i="14"/>
  <c r="K781" i="14"/>
  <c r="J782" i="14" l="1"/>
  <c r="M782" i="14"/>
  <c r="K782" i="14"/>
  <c r="M783" i="14" l="1"/>
  <c r="J783" i="14"/>
  <c r="K783" i="14"/>
  <c r="M784" i="14" l="1"/>
  <c r="J784" i="14"/>
  <c r="K784" i="14"/>
  <c r="J785" i="14" l="1"/>
  <c r="M785" i="14"/>
  <c r="K785" i="14"/>
  <c r="M786" i="14" l="1"/>
  <c r="J786" i="14"/>
  <c r="K786" i="14"/>
  <c r="M787" i="14" l="1"/>
  <c r="J787" i="14"/>
  <c r="K787" i="14"/>
  <c r="J788" i="14" l="1"/>
  <c r="M788" i="14"/>
  <c r="K788" i="14"/>
  <c r="M789" i="14" l="1"/>
  <c r="J789" i="14"/>
  <c r="K789" i="14"/>
  <c r="M790" i="14" l="1"/>
  <c r="J790" i="14"/>
  <c r="K790" i="14"/>
  <c r="M791" i="14" l="1"/>
  <c r="J791" i="14"/>
  <c r="K791" i="14"/>
  <c r="J792" i="14" l="1"/>
  <c r="M792" i="14"/>
  <c r="K792" i="14"/>
  <c r="J793" i="14" l="1"/>
  <c r="M793" i="14"/>
  <c r="K793" i="14"/>
  <c r="J794" i="14" l="1"/>
  <c r="M794" i="14"/>
  <c r="K794" i="14"/>
  <c r="M795" i="14" l="1"/>
  <c r="J795" i="14"/>
  <c r="K795" i="14"/>
  <c r="M796" i="14" l="1"/>
  <c r="J796" i="14"/>
  <c r="K796" i="14"/>
  <c r="M797" i="14" l="1"/>
  <c r="J797" i="14"/>
  <c r="K797" i="14"/>
  <c r="J798" i="14" l="1"/>
  <c r="M798" i="14"/>
  <c r="K798" i="14"/>
  <c r="M799" i="14" l="1"/>
  <c r="J799" i="14"/>
  <c r="K799" i="14"/>
  <c r="J800" i="14" l="1"/>
  <c r="M800" i="14"/>
  <c r="K800" i="14"/>
  <c r="J801" i="14" l="1"/>
  <c r="M801" i="14"/>
  <c r="K801" i="14"/>
  <c r="J802" i="14" l="1"/>
  <c r="M802" i="14"/>
  <c r="K802" i="14"/>
  <c r="M803" i="14" l="1"/>
  <c r="J803" i="14"/>
  <c r="K803" i="14"/>
  <c r="M804" i="14" l="1"/>
  <c r="J804" i="14"/>
  <c r="K804" i="14"/>
  <c r="M805" i="14" l="1"/>
  <c r="J805" i="14"/>
  <c r="K805" i="14"/>
  <c r="J806" i="14" l="1"/>
  <c r="M806" i="14"/>
  <c r="K806" i="14"/>
  <c r="M807" i="14" l="1"/>
  <c r="J807" i="14"/>
  <c r="K807" i="14"/>
  <c r="J808" i="14" l="1"/>
  <c r="M808" i="14"/>
  <c r="K808" i="14"/>
  <c r="J809" i="14" l="1"/>
  <c r="M809" i="14"/>
  <c r="K809" i="14"/>
  <c r="J810" i="14" l="1"/>
  <c r="M810" i="14"/>
  <c r="K810" i="14"/>
  <c r="M811" i="14" l="1"/>
  <c r="J811" i="14"/>
  <c r="K811" i="14"/>
  <c r="M812" i="14" l="1"/>
  <c r="J812" i="14"/>
  <c r="K812" i="14"/>
  <c r="M813" i="14" l="1"/>
  <c r="J813" i="14"/>
  <c r="K813" i="14"/>
  <c r="J814" i="14" l="1"/>
  <c r="M814" i="14"/>
  <c r="K814" i="14"/>
  <c r="M815" i="14" l="1"/>
  <c r="J815" i="14"/>
  <c r="K815" i="14"/>
  <c r="M816" i="14" l="1"/>
  <c r="J816" i="14"/>
  <c r="K816" i="14"/>
  <c r="J817" i="14" l="1"/>
  <c r="M817" i="14"/>
  <c r="K817" i="14"/>
  <c r="J818" i="14" l="1"/>
  <c r="M818" i="14"/>
  <c r="K818" i="14"/>
  <c r="M819" i="14" l="1"/>
  <c r="J819" i="14"/>
  <c r="K819" i="14"/>
  <c r="M820" i="14" l="1"/>
  <c r="J820" i="14"/>
  <c r="K820" i="14"/>
  <c r="M821" i="14" l="1"/>
  <c r="J821" i="14"/>
  <c r="K821" i="14"/>
  <c r="J822" i="14" l="1"/>
  <c r="M822" i="14"/>
  <c r="K822" i="14"/>
  <c r="M823" i="14" l="1"/>
  <c r="J823" i="14"/>
  <c r="K823" i="14"/>
  <c r="M824" i="14" l="1"/>
  <c r="J824" i="14"/>
  <c r="K824" i="14"/>
  <c r="J825" i="14" l="1"/>
  <c r="M825" i="14"/>
  <c r="K825" i="14"/>
  <c r="J826" i="14" l="1"/>
  <c r="M826" i="14"/>
  <c r="K826" i="14"/>
  <c r="M827" i="14" l="1"/>
  <c r="J827" i="14"/>
  <c r="K827" i="14"/>
  <c r="M828" i="14" l="1"/>
  <c r="J828" i="14"/>
  <c r="K828" i="14"/>
  <c r="M829" i="14" l="1"/>
  <c r="J829" i="14"/>
  <c r="K829" i="14"/>
  <c r="J830" i="14" l="1"/>
  <c r="M830" i="14"/>
  <c r="K830" i="14"/>
  <c r="M831" i="14" l="1"/>
  <c r="J831" i="14"/>
  <c r="K831" i="14"/>
  <c r="M832" i="14" l="1"/>
  <c r="J832" i="14"/>
  <c r="K832" i="14"/>
  <c r="J833" i="14" l="1"/>
  <c r="M833" i="14"/>
  <c r="K833" i="14"/>
  <c r="J834" i="14" l="1"/>
  <c r="M834" i="14"/>
  <c r="K834" i="14"/>
  <c r="M835" i="14" l="1"/>
  <c r="J835" i="14"/>
  <c r="K835" i="14"/>
  <c r="M836" i="14" l="1"/>
  <c r="J836" i="14"/>
  <c r="K836" i="14"/>
  <c r="M837" i="14" l="1"/>
  <c r="J837" i="14"/>
  <c r="K837" i="14"/>
  <c r="J838" i="14" l="1"/>
  <c r="M838" i="14"/>
  <c r="K838" i="14"/>
  <c r="M839" i="14" l="1"/>
  <c r="J839" i="14"/>
  <c r="K839" i="14"/>
  <c r="M840" i="14" l="1"/>
  <c r="J840" i="14"/>
  <c r="K840" i="14"/>
  <c r="J841" i="14" l="1"/>
  <c r="M841" i="14"/>
  <c r="K841" i="14"/>
  <c r="J842" i="14" l="1"/>
  <c r="M842" i="14"/>
  <c r="K842" i="14"/>
  <c r="M843" i="14" l="1"/>
  <c r="J843" i="14"/>
  <c r="K843" i="14"/>
  <c r="M844" i="14" l="1"/>
  <c r="J844" i="14"/>
  <c r="K844" i="14"/>
  <c r="M845" i="14" l="1"/>
  <c r="J845" i="14"/>
  <c r="K845" i="14"/>
  <c r="J846" i="14" l="1"/>
  <c r="M846" i="14"/>
  <c r="K846" i="14"/>
  <c r="M847" i="14" l="1"/>
  <c r="J847" i="14"/>
  <c r="K847" i="14"/>
  <c r="M848" i="14" l="1"/>
  <c r="J848" i="14"/>
  <c r="K848" i="14"/>
  <c r="J849" i="14" l="1"/>
  <c r="M849" i="14"/>
  <c r="K849" i="14"/>
  <c r="J850" i="14" l="1"/>
  <c r="M850" i="14"/>
  <c r="K850" i="14"/>
  <c r="M851" i="14" l="1"/>
  <c r="J851" i="14"/>
  <c r="K851" i="14"/>
  <c r="M852" i="14" l="1"/>
  <c r="J852" i="14"/>
  <c r="K852" i="14"/>
  <c r="M853" i="14" l="1"/>
  <c r="J853" i="14"/>
  <c r="K853" i="14"/>
  <c r="J854" i="14" l="1"/>
  <c r="M854" i="14"/>
  <c r="K854" i="14"/>
  <c r="M855" i="14" l="1"/>
  <c r="J855" i="14"/>
  <c r="K855" i="14"/>
  <c r="M856" i="14" l="1"/>
  <c r="J856" i="14"/>
  <c r="K856" i="14"/>
  <c r="J857" i="14" l="1"/>
  <c r="M857" i="14"/>
  <c r="K857" i="14"/>
  <c r="J858" i="14" l="1"/>
  <c r="M858" i="14"/>
  <c r="K858" i="14"/>
  <c r="M859" i="14" l="1"/>
  <c r="J859" i="14"/>
  <c r="K859" i="14"/>
  <c r="M860" i="14" l="1"/>
  <c r="J860" i="14"/>
  <c r="K860" i="14"/>
  <c r="M861" i="14" l="1"/>
  <c r="J861" i="14"/>
  <c r="K861" i="14"/>
  <c r="J862" i="14" l="1"/>
  <c r="M862" i="14"/>
  <c r="K862" i="14"/>
  <c r="M863" i="14" l="1"/>
  <c r="J863" i="14"/>
  <c r="K863" i="14"/>
  <c r="M864" i="14" l="1"/>
  <c r="J864" i="14"/>
  <c r="K864" i="14"/>
  <c r="J865" i="14" l="1"/>
  <c r="M865" i="14"/>
  <c r="K865" i="14"/>
  <c r="J866" i="14" l="1"/>
  <c r="M866" i="14"/>
  <c r="K866" i="14"/>
  <c r="M867" i="14" l="1"/>
  <c r="J867" i="14"/>
  <c r="K867" i="14"/>
  <c r="M868" i="14" l="1"/>
  <c r="J868" i="14"/>
  <c r="K868" i="14"/>
  <c r="M869" i="14" l="1"/>
  <c r="J869" i="14"/>
  <c r="K869" i="14"/>
  <c r="J870" i="14" l="1"/>
  <c r="M870" i="14"/>
  <c r="K870" i="14"/>
  <c r="M871" i="14" l="1"/>
  <c r="J871" i="14"/>
  <c r="K871" i="14"/>
  <c r="M872" i="14" l="1"/>
  <c r="J872" i="14"/>
  <c r="K872" i="14"/>
  <c r="J873" i="14" l="1"/>
  <c r="M873" i="14"/>
  <c r="K873" i="14"/>
  <c r="J874" i="14" l="1"/>
  <c r="M874" i="14"/>
  <c r="K874" i="14"/>
  <c r="M875" i="14" l="1"/>
  <c r="J875" i="14"/>
  <c r="K875" i="14"/>
  <c r="M876" i="14" l="1"/>
  <c r="J876" i="14"/>
  <c r="K876" i="14"/>
  <c r="M877" i="14" l="1"/>
  <c r="J877" i="14"/>
  <c r="K877" i="14"/>
  <c r="J878" i="14" l="1"/>
  <c r="M878" i="14"/>
  <c r="K878" i="14"/>
  <c r="M879" i="14" l="1"/>
  <c r="J879" i="14"/>
  <c r="K879" i="14"/>
  <c r="M880" i="14" l="1"/>
  <c r="J880" i="14"/>
  <c r="K880" i="14"/>
  <c r="J881" i="14" l="1"/>
  <c r="M881" i="14"/>
  <c r="K881" i="14"/>
  <c r="J882" i="14" l="1"/>
  <c r="M882" i="14"/>
  <c r="K882" i="14"/>
  <c r="M883" i="14" l="1"/>
  <c r="J883" i="14"/>
  <c r="K883" i="14"/>
  <c r="M884" i="14" l="1"/>
  <c r="J884" i="14"/>
  <c r="K884" i="14"/>
  <c r="M885" i="14" l="1"/>
  <c r="J885" i="14"/>
  <c r="K885" i="14"/>
  <c r="J886" i="14" l="1"/>
  <c r="M886" i="14"/>
  <c r="K886" i="14"/>
  <c r="M887" i="14" l="1"/>
  <c r="J887" i="14"/>
  <c r="K887" i="14"/>
  <c r="M888" i="14" l="1"/>
  <c r="J888" i="14"/>
  <c r="K888" i="14"/>
  <c r="J889" i="14" l="1"/>
  <c r="M889" i="14"/>
  <c r="K889" i="14"/>
  <c r="J890" i="14" l="1"/>
  <c r="M890" i="14"/>
  <c r="K890" i="14"/>
  <c r="M891" i="14" l="1"/>
  <c r="J891" i="14"/>
  <c r="K891" i="14"/>
  <c r="M892" i="14" l="1"/>
  <c r="J892" i="14"/>
  <c r="K892" i="14"/>
  <c r="M893" i="14" l="1"/>
  <c r="J893" i="14"/>
  <c r="K893" i="14"/>
  <c r="J894" i="14" l="1"/>
  <c r="M894" i="14"/>
  <c r="K894" i="14"/>
  <c r="M895" i="14" l="1"/>
  <c r="J895" i="14"/>
  <c r="K895" i="14"/>
  <c r="M896" i="14" l="1"/>
  <c r="J896" i="14"/>
  <c r="K896" i="14"/>
  <c r="J897" i="14" l="1"/>
  <c r="M897" i="14"/>
  <c r="K897" i="14"/>
  <c r="J898" i="14" l="1"/>
  <c r="M898" i="14"/>
  <c r="K898" i="14"/>
  <c r="M899" i="14" l="1"/>
  <c r="J899" i="14"/>
  <c r="K899" i="14"/>
  <c r="M900" i="14" l="1"/>
  <c r="J900" i="14"/>
  <c r="K900" i="14"/>
  <c r="M901" i="14" l="1"/>
  <c r="J901" i="14"/>
  <c r="K901" i="14"/>
  <c r="J902" i="14" l="1"/>
  <c r="M902" i="14"/>
  <c r="K902" i="14"/>
  <c r="M903" i="14" l="1"/>
  <c r="J903" i="14"/>
  <c r="K903" i="14"/>
  <c r="M904" i="14" l="1"/>
  <c r="J904" i="14"/>
  <c r="K904" i="14"/>
  <c r="J905" i="14" l="1"/>
  <c r="M905" i="14"/>
  <c r="K905" i="14"/>
  <c r="J906" i="14" l="1"/>
  <c r="M906" i="14"/>
  <c r="K906" i="14"/>
  <c r="M907" i="14" l="1"/>
  <c r="J907" i="14"/>
  <c r="K907" i="14"/>
  <c r="M908" i="14" l="1"/>
  <c r="J908" i="14"/>
  <c r="K908" i="14"/>
  <c r="M909" i="14" l="1"/>
  <c r="J909" i="14"/>
  <c r="K909" i="14"/>
  <c r="J910" i="14" l="1"/>
  <c r="M910" i="14"/>
  <c r="K910" i="14"/>
  <c r="M911" i="14" l="1"/>
  <c r="J911" i="14"/>
  <c r="K911" i="14"/>
  <c r="M912" i="14" l="1"/>
  <c r="J912" i="14"/>
  <c r="K912" i="14"/>
  <c r="J913" i="14" l="1"/>
  <c r="M913" i="14"/>
  <c r="K913" i="14"/>
  <c r="J914" i="14" l="1"/>
  <c r="M914" i="14"/>
  <c r="K914" i="14"/>
  <c r="M915" i="14" l="1"/>
  <c r="J915" i="14"/>
  <c r="K915" i="14"/>
  <c r="M916" i="14" l="1"/>
  <c r="J916" i="14"/>
  <c r="K916" i="14"/>
  <c r="M917" i="14" l="1"/>
  <c r="J917" i="14"/>
  <c r="K917" i="14"/>
  <c r="J918" i="14" l="1"/>
  <c r="M918" i="14"/>
  <c r="K918" i="14"/>
  <c r="M919" i="14" l="1"/>
  <c r="J919" i="14"/>
  <c r="K919" i="14"/>
  <c r="J920" i="14" l="1"/>
  <c r="M920" i="14"/>
  <c r="K920" i="14"/>
  <c r="M921" i="14" l="1"/>
  <c r="J921" i="14"/>
  <c r="K921" i="14"/>
  <c r="M922" i="14" l="1"/>
  <c r="J922" i="14"/>
  <c r="K922" i="14"/>
  <c r="J923" i="14" l="1"/>
  <c r="M923" i="14"/>
  <c r="K923" i="14"/>
  <c r="M924" i="14" l="1"/>
  <c r="J924" i="14"/>
  <c r="K924" i="14"/>
  <c r="M925" i="14" l="1"/>
  <c r="J925" i="14"/>
  <c r="K925" i="14"/>
  <c r="M926" i="14" l="1"/>
  <c r="J926" i="14"/>
  <c r="K926" i="14"/>
  <c r="M927" i="14" l="1"/>
  <c r="J927" i="14"/>
  <c r="K927" i="14"/>
  <c r="M928" i="14" l="1"/>
  <c r="J928" i="14"/>
  <c r="K928" i="14"/>
  <c r="J929" i="14" l="1"/>
  <c r="M929" i="14"/>
  <c r="K929" i="14"/>
  <c r="M930" i="14" l="1"/>
  <c r="J930" i="14"/>
  <c r="K930" i="14"/>
  <c r="J931" i="14" l="1"/>
  <c r="M931" i="14"/>
  <c r="K931" i="14"/>
  <c r="J932" i="14" l="1"/>
  <c r="M932" i="14"/>
  <c r="K932" i="14"/>
  <c r="M933" i="14" l="1"/>
  <c r="J933" i="14"/>
  <c r="K933" i="14"/>
  <c r="M934" i="14" l="1"/>
  <c r="J934" i="14"/>
  <c r="K934" i="14"/>
  <c r="M935" i="14" l="1"/>
  <c r="J935" i="14"/>
  <c r="K935" i="14"/>
  <c r="J936" i="14" l="1"/>
  <c r="M936" i="14"/>
  <c r="K936" i="14"/>
  <c r="M937" i="14" l="1"/>
  <c r="J937" i="14"/>
  <c r="K937" i="14"/>
  <c r="M938" i="14" l="1"/>
  <c r="J938" i="14"/>
  <c r="K938" i="14"/>
  <c r="J939" i="14" l="1"/>
  <c r="M939" i="14"/>
  <c r="K939" i="14"/>
  <c r="J940" i="14" l="1"/>
  <c r="M940" i="14"/>
  <c r="K940" i="14"/>
  <c r="M941" i="14" l="1"/>
  <c r="J941" i="14"/>
  <c r="K941" i="14"/>
  <c r="M942" i="14" l="1"/>
  <c r="J942" i="14"/>
  <c r="K942" i="14"/>
  <c r="M943" i="14" l="1"/>
  <c r="J943" i="14"/>
  <c r="K943" i="14"/>
  <c r="J944" i="14" l="1"/>
  <c r="M944" i="14"/>
  <c r="K944" i="14"/>
  <c r="M945" i="14" l="1"/>
  <c r="J945" i="14"/>
  <c r="K945" i="14"/>
  <c r="M946" i="14" l="1"/>
  <c r="J946" i="14"/>
  <c r="K946" i="14"/>
  <c r="J947" i="14" l="1"/>
  <c r="M947" i="14"/>
  <c r="K947" i="14"/>
  <c r="J948" i="14" l="1"/>
  <c r="M948" i="14"/>
  <c r="K948" i="14"/>
  <c r="M949" i="14" l="1"/>
  <c r="J949" i="14"/>
  <c r="K949" i="14"/>
  <c r="M950" i="14" l="1"/>
  <c r="J950" i="14"/>
  <c r="K950" i="14"/>
  <c r="M951" i="14" l="1"/>
  <c r="J951" i="14"/>
  <c r="K951" i="14"/>
  <c r="J952" i="14" l="1"/>
  <c r="M952" i="14"/>
  <c r="K952" i="14"/>
  <c r="M953" i="14" l="1"/>
  <c r="J953" i="14"/>
  <c r="K953" i="14"/>
  <c r="M954" i="14" l="1"/>
  <c r="J954" i="14"/>
  <c r="K954" i="14"/>
  <c r="J955" i="14" l="1"/>
  <c r="M955" i="14"/>
  <c r="K955" i="14"/>
  <c r="J956" i="14" l="1"/>
  <c r="M956" i="14"/>
  <c r="K956" i="14"/>
  <c r="M957" i="14" l="1"/>
  <c r="J957" i="14"/>
  <c r="K957" i="14"/>
  <c r="M958" i="14" l="1"/>
  <c r="J958" i="14"/>
  <c r="K958" i="14"/>
  <c r="M959" i="14" l="1"/>
  <c r="J959" i="14"/>
  <c r="K959" i="14"/>
  <c r="J960" i="14" l="1"/>
  <c r="M960" i="14"/>
  <c r="K960" i="14"/>
  <c r="M961" i="14" l="1"/>
  <c r="J961" i="14"/>
  <c r="K961" i="14"/>
  <c r="M962" i="14" l="1"/>
  <c r="J962" i="14"/>
  <c r="K962" i="14"/>
  <c r="J963" i="14" l="1"/>
  <c r="M963" i="14"/>
  <c r="K963" i="14"/>
  <c r="J964" i="14" l="1"/>
  <c r="M964" i="14"/>
  <c r="K964" i="14"/>
  <c r="M965" i="14" l="1"/>
  <c r="J965" i="14"/>
  <c r="K965" i="14"/>
  <c r="M966" i="14" l="1"/>
  <c r="J966" i="14"/>
  <c r="K966" i="14"/>
  <c r="M967" i="14" l="1"/>
  <c r="J967" i="14"/>
  <c r="K967" i="14"/>
  <c r="J968" i="14" l="1"/>
  <c r="M968" i="14"/>
  <c r="K968" i="14"/>
  <c r="M969" i="14" l="1"/>
  <c r="J969" i="14"/>
  <c r="K969" i="14"/>
  <c r="M970" i="14" l="1"/>
  <c r="J970" i="14"/>
  <c r="K970" i="14"/>
  <c r="J971" i="14" l="1"/>
  <c r="M971" i="14"/>
  <c r="K971" i="14"/>
  <c r="J972" i="14" l="1"/>
  <c r="M972" i="14"/>
  <c r="K972" i="14"/>
  <c r="M973" i="14" l="1"/>
  <c r="J973" i="14"/>
  <c r="K973" i="14"/>
  <c r="M974" i="14" l="1"/>
  <c r="J974" i="14"/>
  <c r="K974" i="14"/>
  <c r="M975" i="14" l="1"/>
  <c r="J975" i="14"/>
  <c r="K975" i="14"/>
  <c r="J976" i="14" l="1"/>
  <c r="M976" i="14"/>
  <c r="K976" i="14"/>
  <c r="M977" i="14" l="1"/>
  <c r="J977" i="14"/>
  <c r="K977" i="14"/>
  <c r="M978" i="14" l="1"/>
  <c r="J978" i="14"/>
  <c r="K978" i="14"/>
  <c r="J979" i="14" l="1"/>
  <c r="M979" i="14"/>
  <c r="K979" i="14"/>
  <c r="J980" i="14" l="1"/>
  <c r="M980" i="14"/>
  <c r="K980" i="14"/>
  <c r="M981" i="14" l="1"/>
  <c r="J981" i="14"/>
  <c r="K981" i="14"/>
  <c r="M982" i="14" l="1"/>
  <c r="J982" i="14"/>
  <c r="K982" i="14"/>
  <c r="M983" i="14" l="1"/>
  <c r="J983" i="14"/>
  <c r="K983" i="14"/>
  <c r="J984" i="14" l="1"/>
  <c r="M984" i="14"/>
  <c r="K984" i="14"/>
  <c r="M985" i="14" l="1"/>
  <c r="J985" i="14"/>
  <c r="K985" i="14"/>
  <c r="M986" i="14" l="1"/>
  <c r="J986" i="14"/>
  <c r="K986" i="14"/>
  <c r="J987" i="14" l="1"/>
  <c r="M987" i="14"/>
  <c r="K987" i="14"/>
  <c r="J988" i="14" l="1"/>
  <c r="M988" i="14"/>
  <c r="K988" i="14"/>
  <c r="M989" i="14" l="1"/>
  <c r="J989" i="14"/>
  <c r="K989" i="14"/>
  <c r="M990" i="14" l="1"/>
  <c r="J990" i="14"/>
  <c r="K990" i="14"/>
  <c r="M991" i="14" l="1"/>
  <c r="J991" i="14"/>
  <c r="K991" i="14"/>
  <c r="J992" i="14" l="1"/>
  <c r="M992" i="14"/>
  <c r="K992" i="14"/>
  <c r="M993" i="14" l="1"/>
  <c r="J993" i="14"/>
  <c r="K993" i="14"/>
  <c r="M994" i="14" l="1"/>
  <c r="J994" i="14"/>
  <c r="K994" i="14"/>
  <c r="J995" i="14" l="1"/>
  <c r="M995" i="14"/>
  <c r="K995" i="14"/>
  <c r="J996" i="14" l="1"/>
  <c r="M996" i="14"/>
  <c r="K996" i="14"/>
  <c r="M997" i="14" l="1"/>
  <c r="J997" i="14"/>
  <c r="K997" i="14"/>
  <c r="M998" i="14" l="1"/>
  <c r="J998" i="14"/>
  <c r="K998" i="14"/>
  <c r="M999" i="14" l="1"/>
  <c r="J999" i="14"/>
  <c r="K999" i="14"/>
  <c r="J1000" i="14" l="1"/>
  <c r="M1000" i="14"/>
  <c r="K1000" i="14"/>
  <c r="M1001" i="14" l="1"/>
  <c r="J1001" i="14"/>
  <c r="K1001" i="14"/>
  <c r="M1002" i="14" l="1"/>
  <c r="J1002" i="14"/>
  <c r="K1002" i="14"/>
  <c r="J1003" i="14" l="1"/>
  <c r="M1003" i="14"/>
  <c r="K1003" i="14"/>
  <c r="J1004" i="14" l="1"/>
  <c r="M1004" i="14"/>
  <c r="K1004" i="14"/>
  <c r="M1005" i="14" l="1"/>
  <c r="J1005" i="14"/>
  <c r="K1005" i="14"/>
  <c r="M1006" i="14" l="1"/>
  <c r="J1006" i="14"/>
  <c r="K1006" i="14"/>
  <c r="J1007" i="14" l="1"/>
  <c r="M1007" i="14"/>
  <c r="K1007" i="14"/>
  <c r="J1008" i="14" l="1"/>
  <c r="M1008" i="14"/>
  <c r="K1008" i="14"/>
  <c r="M1009" i="14" l="1"/>
  <c r="J1009" i="14"/>
  <c r="K1009" i="14"/>
  <c r="M1010" i="14" l="1"/>
  <c r="J1010" i="14"/>
  <c r="K1010" i="14"/>
  <c r="M1011" i="14" l="1"/>
  <c r="J1011" i="14"/>
  <c r="K1011" i="14"/>
  <c r="J1012" i="14" l="1"/>
  <c r="M1012" i="14"/>
  <c r="K1012" i="14"/>
  <c r="J1013" i="14" l="1"/>
  <c r="M1013" i="14"/>
  <c r="K1013" i="14"/>
  <c r="M1014" i="14" l="1"/>
  <c r="J1014" i="14"/>
  <c r="K1014" i="14"/>
  <c r="J1015" i="14" l="1"/>
  <c r="M1015" i="14"/>
  <c r="K1015" i="14"/>
  <c r="J1016" i="14" l="1"/>
  <c r="M1016" i="14"/>
  <c r="K1016" i="14"/>
  <c r="M1017" i="14" l="1"/>
  <c r="J1017" i="14"/>
  <c r="K1017" i="14"/>
  <c r="M1018" i="14" l="1"/>
  <c r="J1018" i="14"/>
  <c r="K1018" i="14"/>
  <c r="M1019" i="14" l="1"/>
  <c r="J1019" i="14"/>
  <c r="K1019" i="14"/>
  <c r="J1020" i="14" l="1"/>
  <c r="M1020" i="14"/>
  <c r="K1020" i="14"/>
  <c r="M1021" i="14" l="1"/>
  <c r="J1021" i="14"/>
  <c r="K1021" i="14"/>
  <c r="M1022" i="14" l="1"/>
  <c r="J1022" i="14"/>
  <c r="K1022" i="14"/>
  <c r="J1023" i="14" l="1"/>
  <c r="M1023" i="14"/>
  <c r="K1023" i="14"/>
  <c r="J1024" i="14" l="1"/>
  <c r="M1024" i="14"/>
  <c r="K1024" i="14"/>
  <c r="M1025" i="14" l="1"/>
  <c r="J1025" i="14"/>
  <c r="K1025" i="14"/>
  <c r="M1026" i="14" l="1"/>
  <c r="J1026" i="14"/>
  <c r="K1026" i="14"/>
  <c r="M1027" i="14" l="1"/>
  <c r="J1027" i="14"/>
  <c r="K1027" i="14"/>
  <c r="J1028" i="14" l="1"/>
  <c r="M1028" i="14"/>
  <c r="K1028" i="14"/>
  <c r="M1029" i="14" l="1"/>
  <c r="J1029" i="14"/>
  <c r="K1029" i="14"/>
  <c r="M1030" i="14" l="1"/>
  <c r="J1030" i="14"/>
  <c r="K1030" i="14"/>
  <c r="J1031" i="14" l="1"/>
  <c r="M1031" i="14"/>
  <c r="K1031" i="14"/>
  <c r="J1032" i="14" l="1"/>
  <c r="M1032" i="14"/>
  <c r="K1032" i="14"/>
  <c r="M1033" i="14" l="1"/>
  <c r="J1033" i="14"/>
  <c r="K1033" i="14"/>
  <c r="M1034" i="14" l="1"/>
  <c r="J1034" i="14"/>
  <c r="K1034" i="14"/>
  <c r="J1035" i="14" l="1"/>
  <c r="M1035" i="14"/>
  <c r="K1035" i="14"/>
  <c r="M1036" i="14" l="1"/>
  <c r="J1036" i="14"/>
  <c r="K1036" i="14"/>
  <c r="M1037" i="14" l="1"/>
  <c r="J1037" i="14"/>
  <c r="K1037" i="14"/>
  <c r="J1038" i="14" l="1"/>
  <c r="M1038" i="14"/>
  <c r="K1038" i="14"/>
  <c r="J1039" i="14" l="1"/>
  <c r="M1039" i="14"/>
  <c r="K1039" i="14"/>
  <c r="M1040" i="14" l="1"/>
  <c r="J1040" i="14"/>
  <c r="K1040" i="14"/>
  <c r="M1041" i="14" l="1"/>
  <c r="J1041" i="14"/>
  <c r="K1041" i="14"/>
  <c r="M1042" i="14" l="1"/>
  <c r="J1042" i="14"/>
  <c r="K1042" i="14"/>
  <c r="J1043" i="14" l="1"/>
  <c r="M1043" i="14"/>
  <c r="K1043" i="14"/>
  <c r="M1044" i="14" l="1"/>
  <c r="J1044" i="14"/>
  <c r="K1044" i="14"/>
  <c r="M1045" i="14" l="1"/>
  <c r="J1045" i="14"/>
  <c r="K1045" i="14"/>
  <c r="J1046" i="14" l="1"/>
  <c r="M1046" i="14"/>
  <c r="K1046" i="14"/>
  <c r="J1047" i="14" l="1"/>
  <c r="M1047" i="14"/>
  <c r="K1047" i="14"/>
  <c r="M1048" i="14" l="1"/>
  <c r="J1048" i="14"/>
  <c r="K1048" i="14"/>
  <c r="M1049" i="14" l="1"/>
  <c r="J1049" i="14"/>
  <c r="K1049" i="14"/>
  <c r="M1050" i="14" l="1"/>
  <c r="J1050" i="14"/>
  <c r="K1050" i="14"/>
  <c r="J1051" i="14" l="1"/>
  <c r="M1051" i="14"/>
  <c r="K1051" i="14"/>
  <c r="M1052" i="14" l="1"/>
  <c r="J1052" i="14"/>
  <c r="K1052" i="14"/>
  <c r="M1053" i="14" l="1"/>
  <c r="J1053" i="14"/>
  <c r="K1053" i="14"/>
  <c r="J1054" i="14" l="1"/>
  <c r="M1054" i="14"/>
  <c r="K1054" i="14"/>
  <c r="J1055" i="14" l="1"/>
  <c r="M1055" i="14"/>
  <c r="K1055" i="14"/>
  <c r="M1056" i="14" l="1"/>
  <c r="J1056" i="14"/>
  <c r="K1056" i="14"/>
  <c r="M1057" i="14" l="1"/>
  <c r="J1057" i="14"/>
  <c r="K1057" i="14"/>
  <c r="M1058" i="14" l="1"/>
  <c r="J1058" i="14"/>
  <c r="K1058" i="14"/>
  <c r="J1059" i="14" l="1"/>
  <c r="M1059" i="14"/>
  <c r="K1059" i="14"/>
  <c r="M1060" i="14" l="1"/>
  <c r="J1060" i="14"/>
  <c r="K1060" i="14"/>
  <c r="M1061" i="14" l="1"/>
  <c r="J1061" i="14"/>
  <c r="K1061" i="14"/>
  <c r="J1062" i="14" l="1"/>
  <c r="M1062" i="14"/>
  <c r="K1062" i="14"/>
  <c r="J1063" i="14" l="1"/>
  <c r="M1063" i="14"/>
  <c r="K1063" i="14"/>
  <c r="M1064" i="14" l="1"/>
  <c r="J1064" i="14"/>
  <c r="K1064" i="14"/>
  <c r="M1065" i="14" l="1"/>
  <c r="J1065" i="14"/>
  <c r="K1065" i="14"/>
  <c r="M1066" i="14" l="1"/>
  <c r="J1066" i="14"/>
  <c r="K1066" i="14"/>
  <c r="J1067" i="14" l="1"/>
  <c r="M1067" i="14"/>
  <c r="K1067" i="14"/>
  <c r="M1068" i="14" l="1"/>
  <c r="J1068" i="14"/>
  <c r="K1068" i="14"/>
  <c r="M1069" i="14" l="1"/>
  <c r="J1069" i="14"/>
  <c r="K1069" i="14"/>
  <c r="J1070" i="14" l="1"/>
  <c r="M1070" i="14"/>
  <c r="K1070" i="14"/>
  <c r="J1071" i="14" l="1"/>
  <c r="M1071" i="14"/>
  <c r="K1071" i="14"/>
  <c r="M1072" i="14" l="1"/>
  <c r="J1072" i="14"/>
  <c r="K1072" i="14"/>
  <c r="M1073" i="14" l="1"/>
  <c r="J1073" i="14"/>
  <c r="K1073" i="14"/>
  <c r="M1074" i="14" l="1"/>
  <c r="J1074" i="14"/>
  <c r="K1074" i="14"/>
  <c r="J1075" i="14" l="1"/>
  <c r="M1075" i="14"/>
  <c r="K1075" i="14"/>
  <c r="M1076" i="14" l="1"/>
  <c r="J1076" i="14"/>
  <c r="K1076" i="14"/>
  <c r="M1077" i="14" l="1"/>
  <c r="J1077" i="14"/>
  <c r="K1077" i="14"/>
  <c r="J1078" i="14" l="1"/>
  <c r="M1078" i="14"/>
  <c r="K1078" i="14"/>
  <c r="J1079" i="14" l="1"/>
  <c r="M1079" i="14"/>
  <c r="K1079" i="14"/>
  <c r="M1080" i="14" l="1"/>
  <c r="J1080" i="14"/>
  <c r="K1080" i="14"/>
  <c r="M1081" i="14" l="1"/>
  <c r="J1081" i="14"/>
  <c r="K1081" i="14"/>
  <c r="J1082" i="14" l="1"/>
  <c r="M1082" i="14"/>
  <c r="K1082" i="14"/>
  <c r="M1083" i="14" l="1"/>
  <c r="J1083" i="14"/>
  <c r="K1083" i="14"/>
  <c r="M1084" i="14" l="1"/>
  <c r="J1084" i="14"/>
  <c r="K1084" i="14"/>
  <c r="M1085" i="14" l="1"/>
  <c r="J1085" i="14"/>
  <c r="K1085" i="14"/>
  <c r="M1086" i="14" l="1"/>
  <c r="J1086" i="14"/>
  <c r="K1086" i="14"/>
  <c r="J1087" i="14" l="1"/>
  <c r="M1087" i="14"/>
  <c r="K1087" i="14"/>
  <c r="M1088" i="14" l="1"/>
  <c r="J1088" i="14"/>
  <c r="K1088" i="14"/>
  <c r="J1089" i="14" l="1"/>
  <c r="M1089" i="14"/>
  <c r="K1089" i="14"/>
  <c r="J1090" i="14" l="1"/>
  <c r="M1090" i="14"/>
  <c r="K1090" i="14"/>
  <c r="J1091" i="14" l="1"/>
  <c r="M1091" i="14"/>
  <c r="K1091" i="14"/>
  <c r="M1092" i="14" l="1"/>
  <c r="J1092" i="14"/>
  <c r="K1092" i="14"/>
  <c r="J1093" i="14" l="1"/>
  <c r="M1093" i="14"/>
  <c r="K1093" i="14"/>
  <c r="J1094" i="14" l="1"/>
  <c r="M1094" i="14"/>
  <c r="K1094" i="14"/>
  <c r="M1095" i="14" l="1"/>
  <c r="J1095" i="14"/>
  <c r="K1095" i="14"/>
  <c r="M1096" i="14" l="1"/>
  <c r="J1096" i="14"/>
  <c r="K1096" i="14"/>
  <c r="J1097" i="14" l="1"/>
  <c r="M1097" i="14"/>
  <c r="K1097" i="14"/>
  <c r="J1098" i="14" l="1"/>
  <c r="M1098" i="14"/>
  <c r="K1098" i="14"/>
  <c r="J1099" i="14" l="1"/>
  <c r="M1099" i="14"/>
  <c r="K1099" i="14"/>
  <c r="M1100" i="14" l="1"/>
  <c r="J1100" i="14"/>
  <c r="K1100" i="14"/>
  <c r="M1101" i="14" l="1"/>
  <c r="J1101" i="14"/>
  <c r="K1101" i="14"/>
  <c r="J1102" i="14" l="1"/>
  <c r="M1102" i="14"/>
  <c r="K1102" i="14"/>
  <c r="M1103" i="14" l="1"/>
  <c r="J1103" i="14"/>
  <c r="K1103" i="14"/>
  <c r="M1104" i="14" l="1"/>
  <c r="J1104" i="14"/>
  <c r="K1104" i="14"/>
  <c r="J1105" i="14" l="1"/>
  <c r="M1105" i="14"/>
  <c r="K1105" i="14"/>
  <c r="J1106" i="14" l="1"/>
  <c r="M1106" i="14"/>
  <c r="K1106" i="14"/>
  <c r="J1107" i="14" l="1"/>
  <c r="M1107" i="14"/>
  <c r="K1107" i="14"/>
  <c r="M1108" i="14" l="1"/>
  <c r="J1108" i="14"/>
  <c r="K1108" i="14"/>
  <c r="M1109" i="14" l="1"/>
  <c r="J1109" i="14"/>
  <c r="K1109" i="14"/>
  <c r="J1110" i="14" l="1"/>
  <c r="M1110" i="14"/>
  <c r="K1110" i="14"/>
  <c r="M1111" i="14" l="1"/>
  <c r="J1111" i="14"/>
  <c r="K1111" i="14"/>
  <c r="M1112" i="14" l="1"/>
  <c r="J1112" i="14"/>
  <c r="K1112" i="14"/>
  <c r="J1113" i="14" l="1"/>
  <c r="M1113" i="14"/>
  <c r="K1113" i="14"/>
  <c r="J1114" i="14" l="1"/>
  <c r="M1114" i="14"/>
  <c r="K1114" i="14"/>
  <c r="J1115" i="14" l="1"/>
  <c r="M1115" i="14"/>
  <c r="K1115" i="14"/>
  <c r="M1116" i="14" l="1"/>
  <c r="J1116" i="14"/>
  <c r="K1116" i="14"/>
  <c r="M1117" i="14" l="1"/>
  <c r="J1117" i="14"/>
  <c r="K1117" i="14"/>
  <c r="J1118" i="14" l="1"/>
  <c r="M1118" i="14"/>
  <c r="K1118" i="14"/>
  <c r="J1119" i="14" l="1"/>
  <c r="M1119" i="14"/>
  <c r="K1119" i="14"/>
  <c r="M1120" i="14" l="1"/>
  <c r="J1120" i="14"/>
  <c r="K1120" i="14"/>
  <c r="M1121" i="14" l="1"/>
  <c r="J1121" i="14"/>
  <c r="K1121" i="14"/>
  <c r="J1122" i="14" l="1"/>
  <c r="M1122" i="14"/>
  <c r="K1122" i="14"/>
  <c r="J1123" i="14" l="1"/>
  <c r="M1123" i="14"/>
  <c r="K1123" i="14"/>
  <c r="M1124" i="14" l="1"/>
  <c r="J1124" i="14"/>
  <c r="K1124" i="14"/>
  <c r="M1125" i="14" l="1"/>
  <c r="J1125" i="14"/>
  <c r="K1125" i="14"/>
  <c r="M1126" i="14" l="1"/>
  <c r="J1126" i="14"/>
  <c r="K1126" i="14"/>
  <c r="J1127" i="14" l="1"/>
  <c r="M1127" i="14"/>
  <c r="K1127" i="14"/>
  <c r="M1128" i="14" l="1"/>
  <c r="J1128" i="14"/>
  <c r="K1128" i="14"/>
  <c r="M1129" i="14" l="1"/>
  <c r="J1129" i="14"/>
  <c r="K1129" i="14"/>
  <c r="J1130" i="14" l="1"/>
  <c r="M1130" i="14"/>
  <c r="K1130" i="14"/>
  <c r="J1131" i="14" l="1"/>
  <c r="M1131" i="14"/>
  <c r="K1131" i="14"/>
  <c r="M1132" i="14" l="1"/>
  <c r="J1132" i="14"/>
  <c r="K1132" i="14"/>
  <c r="M1133" i="14" l="1"/>
  <c r="J1133" i="14"/>
  <c r="K1133" i="14"/>
  <c r="M1134" i="14" l="1"/>
  <c r="J1134" i="14"/>
  <c r="K1134" i="14"/>
  <c r="J1135" i="14" l="1"/>
  <c r="M1135" i="14"/>
  <c r="K1135" i="14"/>
  <c r="M1136" i="14" l="1"/>
  <c r="J1136" i="14"/>
  <c r="K1136" i="14"/>
  <c r="M1137" i="14" l="1"/>
  <c r="J1137" i="14"/>
  <c r="K1137" i="14"/>
  <c r="J1138" i="14" l="1"/>
  <c r="M1138" i="14"/>
  <c r="K1138" i="14"/>
  <c r="J1139" i="14" l="1"/>
  <c r="M1139" i="14"/>
  <c r="K1139" i="14"/>
  <c r="M1140" i="14" l="1"/>
  <c r="J1140" i="14"/>
  <c r="K1140" i="14"/>
  <c r="M1141" i="14" l="1"/>
  <c r="J1141" i="14"/>
  <c r="K1141" i="14"/>
  <c r="J1142" i="14" l="1"/>
  <c r="M1142" i="14"/>
  <c r="K1142" i="14"/>
  <c r="M1143" i="14" l="1"/>
  <c r="J1143" i="14"/>
  <c r="K1143" i="14"/>
  <c r="M1144" i="14" l="1"/>
  <c r="J1144" i="14"/>
  <c r="K1144" i="14"/>
  <c r="M1145" i="14" l="1"/>
  <c r="J1145" i="14"/>
  <c r="K1145" i="14"/>
  <c r="M1146" i="14" l="1"/>
  <c r="J1146" i="14"/>
  <c r="K1146" i="14"/>
  <c r="J1147" i="14" l="1"/>
  <c r="M1147" i="14"/>
  <c r="K1147" i="14"/>
  <c r="M1148" i="14" l="1"/>
  <c r="J1148" i="14"/>
  <c r="K1148" i="14"/>
  <c r="J1149" i="14" l="1"/>
  <c r="M1149" i="14"/>
  <c r="K1149" i="14"/>
  <c r="J1150" i="14" l="1"/>
  <c r="M1150" i="14"/>
  <c r="K1150" i="14"/>
  <c r="M1151" i="14" l="1"/>
  <c r="J1151" i="14"/>
  <c r="K1151" i="14"/>
  <c r="M1152" i="14" l="1"/>
  <c r="J1152" i="14"/>
  <c r="K1152" i="14"/>
  <c r="M1153" i="14" l="1"/>
  <c r="J1153" i="14"/>
  <c r="K1153" i="14"/>
  <c r="M1154" i="14" l="1"/>
  <c r="J1154" i="14"/>
  <c r="K1154" i="14"/>
  <c r="J1155" i="14" l="1"/>
  <c r="M1155" i="14"/>
  <c r="K1155" i="14"/>
  <c r="J1156" i="14" l="1"/>
  <c r="M1156" i="14"/>
  <c r="K1156" i="14"/>
  <c r="J1157" i="14" l="1"/>
  <c r="M1157" i="14"/>
  <c r="K1157" i="14"/>
  <c r="M1158" i="14" l="1"/>
  <c r="J1158" i="14"/>
  <c r="K1158" i="14"/>
  <c r="M1159" i="14" l="1"/>
  <c r="J1159" i="14"/>
  <c r="K1159" i="14"/>
  <c r="M1160" i="14" l="1"/>
  <c r="J1160" i="14"/>
  <c r="K1160" i="14"/>
  <c r="J1161" i="14" l="1"/>
  <c r="M1161" i="14"/>
  <c r="K1161" i="14"/>
  <c r="M1162" i="14" l="1"/>
  <c r="J1162" i="14"/>
  <c r="K1162" i="14"/>
  <c r="J1163" i="14" l="1"/>
  <c r="M1163" i="14"/>
  <c r="K1163" i="14"/>
  <c r="J1164" i="14" l="1"/>
  <c r="M1164" i="14"/>
  <c r="K1164" i="14"/>
  <c r="J1165" i="14" l="1"/>
  <c r="M1165" i="14"/>
  <c r="K1165" i="14"/>
  <c r="M1166" i="14" l="1"/>
  <c r="J1166" i="14"/>
  <c r="K1166" i="14"/>
  <c r="M1167" i="14" l="1"/>
  <c r="J1167" i="14"/>
  <c r="K1167" i="14"/>
  <c r="M1168" i="14" l="1"/>
  <c r="J1168" i="14"/>
  <c r="K1168" i="14"/>
  <c r="J1169" i="14" l="1"/>
  <c r="M1169" i="14"/>
  <c r="K1169" i="14"/>
  <c r="M1170" i="14" l="1"/>
  <c r="J1170" i="14"/>
  <c r="K1170" i="14"/>
  <c r="J1171" i="14" l="1"/>
  <c r="M1171" i="14"/>
  <c r="K1171" i="14"/>
  <c r="J1172" i="14" l="1"/>
  <c r="M1172" i="14"/>
  <c r="K1172" i="14"/>
  <c r="J1173" i="14" l="1"/>
  <c r="M1173" i="14"/>
  <c r="K1173" i="14"/>
  <c r="M1174" i="14" l="1"/>
  <c r="J1174" i="14"/>
  <c r="K1174" i="14"/>
  <c r="M1175" i="14" l="1"/>
  <c r="J1175" i="14"/>
  <c r="K1175" i="14"/>
  <c r="M1176" i="14" l="1"/>
  <c r="J1176" i="14"/>
  <c r="K1176" i="14"/>
  <c r="J1177" i="14" l="1"/>
  <c r="M1177" i="14"/>
  <c r="K1177" i="14"/>
  <c r="M1178" i="14" l="1"/>
  <c r="J1178" i="14"/>
  <c r="K1178" i="14"/>
  <c r="J1179" i="14" l="1"/>
  <c r="M1179" i="14"/>
  <c r="K1179" i="14"/>
  <c r="J1180" i="14" l="1"/>
  <c r="M1180" i="14"/>
  <c r="K1180" i="14"/>
  <c r="J1181" i="14" l="1"/>
  <c r="M1181" i="14"/>
  <c r="K1181" i="14"/>
  <c r="M1182" i="14" l="1"/>
  <c r="J1182" i="14"/>
  <c r="K1182" i="14"/>
  <c r="M1183" i="14" l="1"/>
  <c r="J1183" i="14"/>
  <c r="K1183" i="14"/>
  <c r="M1184" i="14" l="1"/>
  <c r="J1184" i="14"/>
  <c r="K1184" i="14"/>
  <c r="J1185" i="14" l="1"/>
  <c r="M1185" i="14"/>
  <c r="K1185" i="14"/>
  <c r="M1186" i="14" l="1"/>
  <c r="J1186" i="14"/>
  <c r="K1186" i="14"/>
  <c r="J1187" i="14" l="1"/>
  <c r="M1187" i="14"/>
  <c r="K1187" i="14"/>
  <c r="J1188" i="14" l="1"/>
  <c r="M1188" i="14"/>
  <c r="K1188" i="14"/>
  <c r="J1189" i="14" l="1"/>
  <c r="M1189" i="14"/>
  <c r="K1189" i="14"/>
  <c r="M1190" i="14" l="1"/>
  <c r="J1190" i="14"/>
  <c r="K1190" i="14"/>
  <c r="M1191" i="14" l="1"/>
  <c r="J1191" i="14"/>
  <c r="K1191" i="14"/>
  <c r="M1192" i="14" l="1"/>
  <c r="J1192" i="14"/>
  <c r="K1192" i="14"/>
  <c r="J1193" i="14" l="1"/>
  <c r="M1193" i="14"/>
  <c r="K1193" i="14"/>
  <c r="M1194" i="14" l="1"/>
  <c r="J1194" i="14"/>
  <c r="K1194" i="14"/>
  <c r="M1195" i="14" l="1"/>
  <c r="J1195" i="14"/>
  <c r="K1195" i="14"/>
  <c r="J1196" i="14" l="1"/>
  <c r="M1196" i="14"/>
  <c r="K1196" i="14"/>
  <c r="J1197" i="14" l="1"/>
  <c r="M1197" i="14"/>
  <c r="K1197" i="14"/>
  <c r="M1198" i="14" l="1"/>
  <c r="J1198" i="14"/>
  <c r="K1198" i="14"/>
  <c r="M1199" i="14" l="1"/>
  <c r="J1199" i="14"/>
  <c r="K1199" i="14"/>
  <c r="M1200" i="14" l="1"/>
  <c r="J1200" i="14"/>
  <c r="K1200" i="14"/>
  <c r="M1201" i="14" l="1"/>
  <c r="J1201" i="14"/>
  <c r="K1201" i="14"/>
  <c r="M1202" i="14" l="1"/>
  <c r="J1202" i="14"/>
  <c r="K1202" i="14"/>
  <c r="J1203" i="14" l="1"/>
  <c r="M1203" i="14"/>
  <c r="K1203" i="14"/>
  <c r="M1204" i="14" l="1"/>
  <c r="J1204" i="14"/>
  <c r="K1204" i="14"/>
  <c r="M1205" i="14" l="1"/>
  <c r="J1205" i="14"/>
  <c r="K1205" i="14"/>
  <c r="J1206" i="14" l="1"/>
  <c r="M1206" i="14"/>
  <c r="K1206" i="14"/>
  <c r="M1207" i="14" l="1"/>
  <c r="J1207" i="14"/>
  <c r="K1207" i="14"/>
  <c r="M1208" i="14" l="1"/>
  <c r="J1208" i="14"/>
  <c r="K1208" i="14"/>
  <c r="M1209" i="14" l="1"/>
  <c r="J1209" i="14"/>
  <c r="K1209" i="14"/>
  <c r="M1210" i="14" l="1"/>
  <c r="J1210" i="14"/>
  <c r="K1210" i="14"/>
  <c r="J1211" i="14" l="1"/>
  <c r="M1211" i="14"/>
  <c r="K1211" i="14"/>
  <c r="M1212" i="14" l="1"/>
  <c r="J1212" i="14"/>
  <c r="K1212" i="14"/>
  <c r="M1213" i="14" l="1"/>
  <c r="J1213" i="14"/>
  <c r="K1213" i="14"/>
  <c r="J1214" i="14" l="1"/>
  <c r="M1214" i="14"/>
  <c r="K1214" i="14"/>
  <c r="M1215" i="14" l="1"/>
  <c r="J1215" i="14"/>
  <c r="K1215" i="14"/>
  <c r="M1216" i="14" l="1"/>
  <c r="J1216" i="14"/>
  <c r="K1216" i="14"/>
  <c r="M1217" i="14" l="1"/>
  <c r="J1217" i="14"/>
  <c r="K1217" i="14"/>
  <c r="M1218" i="14" l="1"/>
  <c r="J1218" i="14"/>
  <c r="K1218" i="14"/>
  <c r="J1219" i="14" l="1"/>
  <c r="M1219" i="14"/>
  <c r="K1219" i="14"/>
  <c r="M1220" i="14" l="1"/>
  <c r="J1220" i="14"/>
  <c r="K1220" i="14"/>
  <c r="M1221" i="14" l="1"/>
  <c r="J1221" i="14"/>
  <c r="K1221" i="14"/>
  <c r="J1222" i="14" l="1"/>
  <c r="M1222" i="14"/>
  <c r="K1222" i="14"/>
  <c r="M1223" i="14" l="1"/>
  <c r="J1223" i="14"/>
  <c r="K1223" i="14"/>
  <c r="M1224" i="14" l="1"/>
  <c r="J1224" i="14"/>
  <c r="K1224" i="14"/>
  <c r="M1225" i="14" l="1"/>
  <c r="J1225" i="14"/>
  <c r="K1225" i="14"/>
  <c r="M1226" i="14" l="1"/>
  <c r="J1226" i="14"/>
  <c r="K1226" i="14"/>
  <c r="J1227" i="14" l="1"/>
  <c r="M1227" i="14"/>
  <c r="K1227" i="14"/>
  <c r="M1228" i="14" l="1"/>
  <c r="J1228" i="14"/>
  <c r="K1228" i="14"/>
  <c r="M1229" i="14" l="1"/>
  <c r="J1229" i="14"/>
  <c r="K1229" i="14"/>
  <c r="J1230" i="14" l="1"/>
  <c r="M1230" i="14"/>
  <c r="K1230" i="14"/>
  <c r="M1231" i="14" l="1"/>
  <c r="J1231" i="14"/>
  <c r="K1231" i="14"/>
  <c r="M1232" i="14" l="1"/>
  <c r="J1232" i="14"/>
  <c r="K1232" i="14"/>
  <c r="M1233" i="14" l="1"/>
  <c r="J1233" i="14"/>
  <c r="K1233" i="14"/>
  <c r="M1234" i="14" l="1"/>
  <c r="J1234" i="14"/>
  <c r="K1234" i="14"/>
  <c r="J1235" i="14" l="1"/>
  <c r="M1235" i="14"/>
  <c r="K1235" i="14"/>
  <c r="M1236" i="14" l="1"/>
  <c r="J1236" i="14"/>
  <c r="K1236" i="14"/>
  <c r="M1237" i="14" l="1"/>
  <c r="J1237" i="14"/>
  <c r="K1237" i="14"/>
  <c r="J1238" i="14" l="1"/>
  <c r="M1238" i="14"/>
  <c r="K1238" i="14"/>
  <c r="J1239" i="14" l="1"/>
  <c r="M1239" i="14"/>
  <c r="K1239" i="14"/>
  <c r="M1240" i="14" l="1"/>
  <c r="J1240" i="14"/>
  <c r="K1240" i="14"/>
  <c r="M1241" i="14" l="1"/>
  <c r="J1241" i="14"/>
  <c r="K1241" i="14"/>
  <c r="M1242" i="14" l="1"/>
  <c r="J1242" i="14"/>
  <c r="K1242" i="14"/>
  <c r="J1243" i="14" l="1"/>
  <c r="M1243" i="14"/>
  <c r="K1243" i="14"/>
  <c r="M1244" i="14" l="1"/>
  <c r="J1244" i="14"/>
  <c r="K1244" i="14"/>
  <c r="M1245" i="14" l="1"/>
  <c r="J1245" i="14"/>
  <c r="K1245" i="14"/>
  <c r="J1246" i="14" l="1"/>
  <c r="M1246" i="14"/>
  <c r="K1246" i="14"/>
  <c r="J1247" i="14" l="1"/>
  <c r="M1247" i="14"/>
  <c r="K1247" i="14"/>
  <c r="M1248" i="14" l="1"/>
  <c r="J1248" i="14"/>
  <c r="K1248" i="14"/>
  <c r="M1249" i="14" l="1"/>
  <c r="J1249" i="14"/>
  <c r="K1249" i="14"/>
  <c r="M1250" i="14" l="1"/>
  <c r="J1250" i="14"/>
  <c r="K1250" i="14"/>
  <c r="J1251" i="14" l="1"/>
  <c r="M1251" i="14"/>
  <c r="K1251" i="14"/>
  <c r="M1252" i="14" l="1"/>
  <c r="J1252" i="14"/>
  <c r="K1252" i="14"/>
  <c r="M1253" i="14" l="1"/>
  <c r="J1253" i="14"/>
  <c r="K1253" i="14"/>
  <c r="J1254" i="14" l="1"/>
  <c r="M1254" i="14"/>
  <c r="K1254" i="14"/>
  <c r="J1255" i="14" l="1"/>
  <c r="M1255" i="14"/>
  <c r="K1255" i="14"/>
  <c r="M1256" i="14" l="1"/>
  <c r="J1256" i="14"/>
  <c r="K1256" i="14"/>
  <c r="M1257" i="14" l="1"/>
  <c r="J1257" i="14"/>
  <c r="K1257" i="14"/>
  <c r="M1258" i="14" l="1"/>
  <c r="J1258" i="14"/>
  <c r="K1258" i="14"/>
  <c r="J1259" i="14" l="1"/>
  <c r="M1259" i="14"/>
  <c r="K1259" i="14"/>
  <c r="M1260" i="14" l="1"/>
  <c r="J1260" i="14"/>
  <c r="K1260" i="14"/>
  <c r="M1261" i="14" l="1"/>
  <c r="J1261" i="14"/>
  <c r="K1261" i="14"/>
  <c r="J1262" i="14" l="1"/>
  <c r="M1262" i="14"/>
  <c r="K1262" i="14"/>
  <c r="J1263" i="14" l="1"/>
  <c r="M1263" i="14"/>
  <c r="K1263" i="14"/>
  <c r="M1264" i="14" l="1"/>
  <c r="J1264" i="14"/>
  <c r="K1264" i="14"/>
  <c r="M1265" i="14" l="1"/>
  <c r="J1265" i="14"/>
  <c r="K1265" i="14"/>
  <c r="M1266" i="14" l="1"/>
  <c r="J1266" i="14"/>
  <c r="K1266" i="14"/>
  <c r="J1267" i="14" l="1"/>
  <c r="M1267" i="14"/>
  <c r="K1267" i="14"/>
  <c r="M1268" i="14" l="1"/>
  <c r="J1268" i="14"/>
  <c r="K1268" i="14"/>
  <c r="M1269" i="14" l="1"/>
  <c r="J1269" i="14"/>
  <c r="K1269" i="14"/>
  <c r="J1270" i="14" l="1"/>
  <c r="M1270" i="14"/>
  <c r="K1270" i="14"/>
  <c r="J1271" i="14" l="1"/>
  <c r="M1271" i="14"/>
  <c r="K1271" i="14"/>
  <c r="M1272" i="14" l="1"/>
  <c r="J1272" i="14"/>
  <c r="K1272" i="14"/>
  <c r="M1273" i="14" l="1"/>
  <c r="J1273" i="14"/>
  <c r="K1273" i="14"/>
  <c r="M1274" i="14" l="1"/>
  <c r="J1274" i="14"/>
  <c r="K1274" i="14"/>
  <c r="J1275" i="14" l="1"/>
  <c r="M1275" i="14"/>
  <c r="K1275" i="14"/>
  <c r="M1276" i="14" l="1"/>
  <c r="J1276" i="14"/>
  <c r="K1276" i="14"/>
  <c r="M1277" i="14" l="1"/>
  <c r="J1277" i="14"/>
  <c r="K1277" i="14"/>
  <c r="J1278" i="14" l="1"/>
  <c r="M1278" i="14"/>
  <c r="K1278" i="14"/>
  <c r="J1279" i="14" l="1"/>
  <c r="M1279" i="14"/>
  <c r="K1279" i="14"/>
  <c r="M1280" i="14" l="1"/>
  <c r="J1280" i="14"/>
  <c r="K1280" i="14"/>
  <c r="M1281" i="14" l="1"/>
  <c r="J1281" i="14"/>
  <c r="K1281" i="14"/>
  <c r="M1282" i="14" l="1"/>
  <c r="J1282" i="14"/>
  <c r="K1282" i="14"/>
  <c r="J1283" i="14" l="1"/>
  <c r="M1283" i="14"/>
  <c r="K1283" i="14"/>
  <c r="M1284" i="14" l="1"/>
  <c r="J1284" i="14"/>
  <c r="K1284" i="14"/>
  <c r="M1285" i="14" l="1"/>
  <c r="J1285" i="14"/>
  <c r="K1285" i="14"/>
  <c r="J1286" i="14" l="1"/>
  <c r="M1286" i="14"/>
  <c r="K1286" i="14"/>
  <c r="J1287" i="14" l="1"/>
  <c r="M1287" i="14"/>
  <c r="K1287" i="14"/>
  <c r="M1288" i="14" l="1"/>
  <c r="J1288" i="14"/>
  <c r="K1288" i="14"/>
  <c r="M1289" i="14" l="1"/>
  <c r="J1289" i="14"/>
  <c r="K1289" i="14"/>
  <c r="M1290" i="14" l="1"/>
  <c r="J1290" i="14"/>
  <c r="K1290" i="14"/>
  <c r="J1291" i="14" l="1"/>
  <c r="M1291" i="14"/>
  <c r="K1291" i="14"/>
  <c r="M1292" i="14" l="1"/>
  <c r="J1292" i="14"/>
  <c r="K1292" i="14"/>
  <c r="M1293" i="14" l="1"/>
  <c r="J1293" i="14"/>
  <c r="K1293" i="14"/>
  <c r="J1294" i="14" l="1"/>
  <c r="M1294" i="14"/>
  <c r="K1294" i="14"/>
  <c r="J1295" i="14" l="1"/>
  <c r="M1295" i="14"/>
  <c r="K1295" i="14"/>
  <c r="M1296" i="14" l="1"/>
  <c r="J1296" i="14"/>
  <c r="K1296" i="14"/>
  <c r="M1297" i="14" l="1"/>
  <c r="J1297" i="14"/>
  <c r="K1297" i="14"/>
  <c r="M1298" i="14" l="1"/>
  <c r="J1298" i="14"/>
  <c r="K1298" i="14"/>
  <c r="J1299" i="14" l="1"/>
  <c r="M1299" i="14"/>
  <c r="K1299" i="14"/>
  <c r="M1300" i="14" l="1"/>
  <c r="J1300" i="14"/>
  <c r="K1300" i="14"/>
  <c r="M1301" i="14" l="1"/>
  <c r="J1301" i="14"/>
  <c r="K1301" i="14"/>
  <c r="J1302" i="14" l="1"/>
  <c r="M1302" i="14"/>
  <c r="K1302" i="14"/>
  <c r="J1303" i="14" l="1"/>
  <c r="M1303" i="14"/>
  <c r="K1303" i="14"/>
  <c r="M1304" i="14" l="1"/>
  <c r="J1304" i="14"/>
  <c r="K1304" i="14"/>
  <c r="M1305" i="14" l="1"/>
  <c r="J1305" i="14"/>
  <c r="K1305" i="14"/>
  <c r="M1306" i="14" l="1"/>
  <c r="J1306" i="14"/>
  <c r="K1306" i="14"/>
  <c r="J1307" i="14" l="1"/>
  <c r="M1307" i="14"/>
  <c r="K1307" i="14"/>
  <c r="M1308" i="14" l="1"/>
  <c r="J1308" i="14"/>
  <c r="K1308" i="14"/>
  <c r="M1309" i="14" l="1"/>
  <c r="J1309" i="14"/>
  <c r="K1309" i="14"/>
  <c r="J1310" i="14" l="1"/>
  <c r="M1310" i="14"/>
  <c r="K1310" i="14"/>
  <c r="J1311" i="14" l="1"/>
  <c r="M1311" i="14"/>
  <c r="K1311" i="14"/>
  <c r="M1312" i="14" l="1"/>
  <c r="J1312" i="14"/>
  <c r="K1312" i="14"/>
  <c r="L8" i="14" s="1"/>
</calcChain>
</file>

<file path=xl/sharedStrings.xml><?xml version="1.0" encoding="utf-8"?>
<sst xmlns="http://schemas.openxmlformats.org/spreadsheetml/2006/main" count="17" uniqueCount="17">
  <si>
    <t>Date</t>
  </si>
  <si>
    <t>GARCH(1,1)</t>
  </si>
  <si>
    <t>Prices</t>
  </si>
  <si>
    <t>Return</t>
  </si>
  <si>
    <t>Average return</t>
  </si>
  <si>
    <t>Excess return</t>
  </si>
  <si>
    <r>
      <t>Squared excess return r</t>
    </r>
    <r>
      <rPr>
        <b/>
        <vertAlign val="subscript"/>
        <sz val="10"/>
        <rFont val="Arial"/>
        <family val="2"/>
      </rPr>
      <t>t</t>
    </r>
    <r>
      <rPr>
        <b/>
        <vertAlign val="superscript"/>
        <sz val="10"/>
        <rFont val="Arial"/>
        <family val="2"/>
      </rPr>
      <t>2</t>
    </r>
  </si>
  <si>
    <t>Parameters</t>
  </si>
  <si>
    <t>GARCH(1,1) variance estimates</t>
  </si>
  <si>
    <t xml:space="preserve">Individual log-likelihoods </t>
  </si>
  <si>
    <t>Individual log-likelihoods - alternative calculation</t>
  </si>
  <si>
    <t>The log-likelihood function</t>
  </si>
  <si>
    <t>GARCH(1,1) volatility estimates</t>
  </si>
  <si>
    <r>
      <t xml:space="preserve">Alfa </t>
    </r>
    <r>
      <rPr>
        <b/>
        <sz val="10"/>
        <rFont val="Symbol"/>
        <family val="1"/>
        <charset val="2"/>
      </rPr>
      <t>a</t>
    </r>
  </si>
  <si>
    <r>
      <t xml:space="preserve">Beta </t>
    </r>
    <r>
      <rPr>
        <b/>
        <sz val="10"/>
        <rFont val="Symbol"/>
        <family val="1"/>
        <charset val="2"/>
      </rPr>
      <t>b</t>
    </r>
  </si>
  <si>
    <r>
      <t xml:space="preserve">Omega </t>
    </r>
    <r>
      <rPr>
        <b/>
        <sz val="10"/>
        <rFont val="Symbol"/>
        <family val="1"/>
        <charset val="2"/>
      </rPr>
      <t>w</t>
    </r>
  </si>
  <si>
    <r>
      <t>1. Calculate returns as ln(r</t>
    </r>
    <r>
      <rPr>
        <vertAlign val="subscript"/>
        <sz val="10"/>
        <rFont val="Arial"/>
        <family val="2"/>
      </rPr>
      <t>t</t>
    </r>
    <r>
      <rPr>
        <sz val="10"/>
        <rFont val="Arial"/>
        <family val="2"/>
      </rPr>
      <t>/r</t>
    </r>
    <r>
      <rPr>
        <vertAlign val="subscript"/>
        <sz val="10"/>
        <rFont val="Arial"/>
        <family val="2"/>
      </rPr>
      <t>t-1</t>
    </r>
    <r>
      <rPr>
        <sz val="10"/>
        <rFont val="Arial"/>
        <family val="2"/>
      </rPr>
      <t xml:space="preserve">).
2. Calculate the average return.
3. Calculate excess returns.
4. Calculate squared excess returns.
5. Guess on some starting values of the parameters - here you set </t>
    </r>
    <r>
      <rPr>
        <sz val="10"/>
        <rFont val="Symbol"/>
        <family val="1"/>
        <charset val="2"/>
      </rPr>
      <t>a</t>
    </r>
    <r>
      <rPr>
        <sz val="10"/>
        <rFont val="Arial"/>
        <family val="2"/>
      </rPr>
      <t xml:space="preserve"> = 0,001, </t>
    </r>
    <r>
      <rPr>
        <sz val="10"/>
        <rFont val="Symbol"/>
        <family val="1"/>
        <charset val="2"/>
      </rPr>
      <t>b</t>
    </r>
    <r>
      <rPr>
        <sz val="10"/>
        <rFont val="Arial"/>
        <family val="2"/>
      </rPr>
      <t xml:space="preserve"> = 0,94 and </t>
    </r>
    <r>
      <rPr>
        <sz val="10"/>
        <rFont val="Symbol"/>
        <family val="1"/>
        <charset val="2"/>
      </rPr>
      <t>w</t>
    </r>
    <r>
      <rPr>
        <sz val="10"/>
        <rFont val="Arial"/>
        <family val="2"/>
      </rPr>
      <t xml:space="preserve"> = 0,0001.
6. Calculate GARCH variance estimates. Let the variance of the first observation be equal to the unconditional variance, i.e. the variance of the entire sample. If this guess is wrong it will affect especially the first estimates in the sample. But after some observations (about 50) the initial guess will only account for a small part of the volatility estimate.
7. Calculate the individual log-likelihood estimates. You use the formula: LN((1/(SQRT(2*</t>
    </r>
    <r>
      <rPr>
        <sz val="10"/>
        <rFont val="Symbol"/>
        <family val="1"/>
        <charset val="2"/>
      </rPr>
      <t>p</t>
    </r>
    <r>
      <rPr>
        <sz val="10"/>
        <rFont val="Arial"/>
        <family val="2"/>
      </rPr>
      <t>*σ</t>
    </r>
    <r>
      <rPr>
        <vertAlign val="subscript"/>
        <sz val="10"/>
        <rFont val="Arial"/>
        <family val="2"/>
      </rPr>
      <t>t</t>
    </r>
    <r>
      <rPr>
        <vertAlign val="superscript"/>
        <sz val="10"/>
        <rFont val="Arial"/>
        <family val="2"/>
      </rPr>
      <t>2</t>
    </r>
    <r>
      <rPr>
        <sz val="10"/>
        <rFont val="Arial"/>
        <family val="2"/>
      </rPr>
      <t>)))*EXP(-(r</t>
    </r>
    <r>
      <rPr>
        <vertAlign val="subscript"/>
        <sz val="10"/>
        <rFont val="Arial"/>
        <family val="2"/>
      </rPr>
      <t>t--</t>
    </r>
    <r>
      <rPr>
        <sz val="10"/>
        <rFont val="Calibri"/>
        <family val="2"/>
      </rPr>
      <t>µ)</t>
    </r>
    <r>
      <rPr>
        <vertAlign val="superscript"/>
        <sz val="10"/>
        <rFont val="Arial"/>
        <family val="2"/>
      </rPr>
      <t>2</t>
    </r>
    <r>
      <rPr>
        <sz val="10"/>
        <rFont val="Arial"/>
        <family val="2"/>
      </rPr>
      <t>)/(2*</t>
    </r>
    <r>
      <rPr>
        <sz val="10"/>
        <rFont val="Symbol"/>
        <family val="1"/>
        <charset val="2"/>
      </rPr>
      <t>s</t>
    </r>
    <r>
      <rPr>
        <vertAlign val="subscript"/>
        <sz val="10"/>
        <rFont val="Arial"/>
        <family val="2"/>
      </rPr>
      <t>t</t>
    </r>
    <r>
      <rPr>
        <vertAlign val="superscript"/>
        <sz val="10"/>
        <rFont val="Arial"/>
        <family val="2"/>
      </rPr>
      <t>2</t>
    </r>
    <r>
      <rPr>
        <sz val="10"/>
        <rFont val="Arial"/>
        <family val="2"/>
      </rPr>
      <t>))). Alternatively, you calculate log-likelihood estimates by key in =LN(NORMDIST((r</t>
    </r>
    <r>
      <rPr>
        <vertAlign val="subscript"/>
        <sz val="10"/>
        <rFont val="Arial"/>
        <family val="2"/>
      </rPr>
      <t>t</t>
    </r>
    <r>
      <rPr>
        <sz val="10"/>
        <rFont val="Arial"/>
        <family val="2"/>
      </rPr>
      <t>-</t>
    </r>
    <r>
      <rPr>
        <sz val="10"/>
        <rFont val="Calibri"/>
        <family val="2"/>
      </rPr>
      <t>µ</t>
    </r>
    <r>
      <rPr>
        <sz val="10"/>
        <rFont val="Arial"/>
        <family val="2"/>
      </rPr>
      <t>)</t>
    </r>
    <r>
      <rPr>
        <vertAlign val="superscript"/>
        <sz val="10"/>
        <rFont val="Arial"/>
        <family val="2"/>
      </rPr>
      <t>2</t>
    </r>
    <r>
      <rPr>
        <sz val="10"/>
        <rFont val="Arial"/>
        <family val="2"/>
      </rPr>
      <t>;0;</t>
    </r>
    <r>
      <rPr>
        <sz val="10"/>
        <rFont val="Symbol"/>
        <family val="1"/>
        <charset val="2"/>
      </rPr>
      <t>s</t>
    </r>
    <r>
      <rPr>
        <vertAlign val="subscript"/>
        <sz val="10"/>
        <rFont val="Arial"/>
        <family val="2"/>
      </rPr>
      <t>t</t>
    </r>
    <r>
      <rPr>
        <sz val="10"/>
        <rFont val="Arial"/>
        <family val="2"/>
      </rPr>
      <t>;FALSE)), where LN refers to the logarithm, and NORMDIST is a worksheet function returning the normal cumulative distribution for the specified mean and standard deviation. r</t>
    </r>
    <r>
      <rPr>
        <vertAlign val="subscript"/>
        <sz val="10"/>
        <rFont val="Arial"/>
        <family val="2"/>
      </rPr>
      <t>t</t>
    </r>
    <r>
      <rPr>
        <sz val="10"/>
        <rFont val="Arial"/>
        <family val="2"/>
      </rPr>
      <t xml:space="preserve"> is the excess return.
The problem with the likelihood function without taking the logarithm is that it
often has extreme values. The log-likelihood function will usually have a finite
value, and will be as good as the original likelihood function when we turn to
estimation of parameters.
8. Calculate the sum of the log-likelihoods.
9. Maximize the log-likelihood function using the "Solver". You choose the 
cell with the log-likelihood function as target cell, indicate that you want to 
maximize the function, and choose the starting parameters to be the 
changing cells.
10. Calculate the volatilities as the square root of the GARCH variance.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</si>
</sst>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F800]dddd\,\ mmmm\ dd\,\ yyyy"/>
    <numFmt numFmtId="166" formatCode="0.000000"/>
  </numFmts>
  <fonts count="12" x14ac:knownFonts="1">
    <font>
      <sz val="11"/>
      <color theme="1"/>
      <name val="Calibri"/>
      <family val="2"/>
      <scheme val="minor"/>
    </font>
    <font>
      <sz val="10"/>
      <name val="Arial"/>
      <family val="2"/>
    </font>
    <font>
      <b/>
      <sz val="14"/>
      <name val="Arial"/>
      <family val="2"/>
    </font>
    <font>
      <b/>
      <sz val="10"/>
      <name val="Arial"/>
      <family val="2"/>
    </font>
    <font>
      <b/>
      <vertAlign val="subscript"/>
      <sz val="10"/>
      <name val="Arial"/>
      <family val="2"/>
    </font>
    <font>
      <b/>
      <vertAlign val="superscript"/>
      <sz val="10"/>
      <name val="Arial"/>
      <family val="2"/>
    </font>
    <font>
      <vertAlign val="subscript"/>
      <sz val="10"/>
      <name val="Arial"/>
      <family val="2"/>
    </font>
    <font>
      <sz val="10"/>
      <name val="Symbol"/>
      <family val="1"/>
      <charset val="2"/>
    </font>
    <font>
      <vertAlign val="superscript"/>
      <sz val="10"/>
      <name val="Arial"/>
      <family val="2"/>
    </font>
    <font>
      <b/>
      <sz val="10"/>
      <name val="Symbol"/>
      <family val="1"/>
      <charset val="2"/>
    </font>
    <font>
      <sz val="10"/>
      <color indexed="10"/>
      <name val="Arial"/>
      <family val="2"/>
    </font>
    <font>
      <sz val="10"/>
      <name val="Calibri"/>
      <family val="2"/>
    </font>
  </fonts>
  <fills count="3">
    <fill>
      <patternFill patternType="none"/>
    </fill>
    <fill>
      <patternFill patternType="gray125"/>
    </fill>
    <fill>
      <patternFill patternType="solid">
        <fgColor indexed="42"/>
        <bgColor indexed="64"/>
      </patternFill>
    </fill>
  </fills>
  <borders count="15">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165" fontId="0" fillId="0" borderId="0" xfId="0" applyNumberFormat="1"/>
    <xf numFmtId="2" fontId="0" fillId="0" borderId="11" xfId="0" applyNumberFormat="1" applyBorder="1"/>
    <xf numFmtId="10" fontId="3" fillId="0" borderId="12" xfId="0" applyNumberFormat="1" applyFont="1" applyBorder="1"/>
    <xf numFmtId="166" fontId="0" fillId="0" borderId="12" xfId="0" applyNumberFormat="1" applyBorder="1"/>
    <xf numFmtId="2" fontId="0" fillId="0" borderId="9" xfId="0" applyNumberFormat="1" applyBorder="1"/>
    <xf numFmtId="164" fontId="0" fillId="0" borderId="11" xfId="0" applyNumberFormat="1" applyBorder="1"/>
    <xf numFmtId="164" fontId="0" fillId="0" borderId="13" xfId="0" applyNumberFormat="1" applyBorder="1"/>
    <xf numFmtId="10" fontId="3" fillId="0" borderId="14" xfId="0" applyNumberFormat="1" applyFont="1" applyBorder="1"/>
    <xf numFmtId="166" fontId="0" fillId="0" borderId="13" xfId="0" applyNumberFormat="1" applyBorder="1"/>
    <xf numFmtId="166" fontId="0" fillId="0" borderId="11" xfId="0" applyNumberFormat="1" applyBorder="1"/>
    <xf numFmtId="164" fontId="0" fillId="0" borderId="9" xfId="0" applyNumberFormat="1" applyBorder="1"/>
    <xf numFmtId="164" fontId="0" fillId="0" borderId="0" xfId="0" applyNumberFormat="1"/>
    <xf numFmtId="166" fontId="0" fillId="0" borderId="9" xfId="0" applyNumberFormat="1" applyBorder="1"/>
    <xf numFmtId="166" fontId="0" fillId="0" borderId="0" xfId="0" applyNumberFormat="1"/>
    <xf numFmtId="0" fontId="10" fillId="0" borderId="0" xfId="0" applyFont="1"/>
    <xf numFmtId="2" fontId="0" fillId="0" borderId="10" xfId="0" applyNumberFormat="1" applyBorder="1"/>
    <xf numFmtId="164" fontId="0" fillId="0" borderId="10" xfId="0" applyNumberFormat="1" applyBorder="1"/>
    <xf numFmtId="166" fontId="0" fillId="0" borderId="10" xfId="0" applyNumberFormat="1" applyBorder="1"/>
    <xf numFmtId="0" fontId="3" fillId="0" borderId="9" xfId="0" applyFont="1" applyBorder="1" applyAlignment="1">
      <alignment horizontal="center" vertical="center" wrapText="1"/>
    </xf>
    <xf numFmtId="0" fontId="0" fillId="0" borderId="9" xfId="0" applyBorder="1"/>
    <xf numFmtId="0" fontId="0" fillId="0" borderId="10" xfId="0" applyBorder="1"/>
    <xf numFmtId="0" fontId="0" fillId="0" borderId="9" xfId="0" applyBorder="1" applyAlignment="1">
      <alignment wrapText="1"/>
    </xf>
    <xf numFmtId="0" fontId="0" fillId="0" borderId="10" xfId="0" applyBorder="1" applyAlignment="1">
      <alignment wrapText="1"/>
    </xf>
    <xf numFmtId="0" fontId="1" fillId="2" borderId="3" xfId="0" applyFont="1" applyFill="1" applyBorder="1" applyAlignment="1">
      <alignment vertical="center" wrapText="1"/>
    </xf>
    <xf numFmtId="0" fontId="1" fillId="2" borderId="1" xfId="0" applyFont="1" applyFill="1" applyBorder="1" applyAlignment="1">
      <alignment vertical="center" wrapText="1"/>
    </xf>
    <xf numFmtId="0" fontId="0" fillId="0" borderId="1" xfId="0" applyBorder="1" applyAlignment="1">
      <alignment wrapText="1"/>
    </xf>
    <xf numFmtId="0" fontId="0" fillId="0" borderId="4" xfId="0" applyBorder="1" applyAlignment="1">
      <alignment wrapText="1"/>
    </xf>
    <xf numFmtId="0" fontId="1" fillId="2" borderId="5" xfId="0" applyFont="1" applyFill="1" applyBorder="1" applyAlignment="1">
      <alignment vertical="center" wrapText="1"/>
    </xf>
    <xf numFmtId="0" fontId="1" fillId="2" borderId="0" xfId="0" applyFont="1" applyFill="1" applyAlignment="1">
      <alignment vertical="center" wrapText="1"/>
    </xf>
    <xf numFmtId="0" fontId="0" fillId="0" borderId="0" xfId="0" applyAlignment="1">
      <alignment wrapText="1"/>
    </xf>
    <xf numFmtId="0" fontId="0" fillId="0" borderId="6" xfId="0" applyBorder="1" applyAlignment="1">
      <alignment wrapText="1"/>
    </xf>
    <xf numFmtId="0" fontId="0" fillId="0" borderId="5" xfId="0" applyBorder="1" applyAlignment="1">
      <alignment wrapText="1"/>
    </xf>
    <xf numFmtId="0" fontId="0" fillId="0" borderId="7" xfId="0" applyBorder="1" applyAlignment="1">
      <alignment wrapText="1"/>
    </xf>
    <xf numFmtId="0" fontId="0" fillId="0" borderId="2" xfId="0" applyBorder="1" applyAlignment="1">
      <alignment wrapText="1"/>
    </xf>
    <xf numFmtId="0" fontId="0" fillId="0" borderId="8" xfId="0" applyBorder="1" applyAlignment="1">
      <alignment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5" xfId="0" applyFont="1" applyBorder="1" applyAlignment="1">
      <alignment horizontal="center" vertical="center"/>
    </xf>
    <xf numFmtId="0" fontId="0" fillId="0" borderId="6" xfId="0" applyBorder="1"/>
    <xf numFmtId="0" fontId="0" fillId="0" borderId="5" xfId="0" applyBorder="1"/>
    <xf numFmtId="0" fontId="0" fillId="0" borderId="7" xfId="0" applyBorder="1"/>
    <xf numFmtId="0" fontId="0" fillId="0" borderId="8" xfId="0" applyBorder="1"/>
    <xf numFmtId="0" fontId="0" fillId="0" borderId="9" xfId="0" applyBorder="1" applyAlignment="1">
      <alignment horizontal="center" vertical="center" wrapText="1"/>
    </xf>
    <xf numFmtId="0" fontId="0" fillId="0" borderId="10"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19050</xdr:colOff>
      <xdr:row>90</xdr:row>
      <xdr:rowOff>152400</xdr:rowOff>
    </xdr:from>
    <xdr:to>
      <xdr:col>20</xdr:col>
      <xdr:colOff>428625</xdr:colOff>
      <xdr:row>99</xdr:row>
      <xdr:rowOff>9525</xdr:rowOff>
    </xdr:to>
    <xdr:pic>
      <xdr:nvPicPr>
        <xdr:cNvPr id="2" name="Picture 4">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0" y="17297400"/>
          <a:ext cx="4067175" cy="15716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14</xdr:col>
      <xdr:colOff>0</xdr:colOff>
      <xdr:row>57</xdr:row>
      <xdr:rowOff>0</xdr:rowOff>
    </xdr:from>
    <xdr:to>
      <xdr:col>19</xdr:col>
      <xdr:colOff>285750</xdr:colOff>
      <xdr:row>71</xdr:row>
      <xdr:rowOff>104775</xdr:rowOff>
    </xdr:to>
    <xdr:pic>
      <xdr:nvPicPr>
        <xdr:cNvPr id="3" name="Picture 26">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67950" y="10858500"/>
          <a:ext cx="3333750" cy="2771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485775</xdr:colOff>
      <xdr:row>68</xdr:row>
      <xdr:rowOff>85725</xdr:rowOff>
    </xdr:from>
    <xdr:to>
      <xdr:col>16</xdr:col>
      <xdr:colOff>295275</xdr:colOff>
      <xdr:row>69</xdr:row>
      <xdr:rowOff>133350</xdr:rowOff>
    </xdr:to>
    <xdr:sp macro="" textlink="">
      <xdr:nvSpPr>
        <xdr:cNvPr id="4" name="Oval 27">
          <a:extLst>
            <a:ext uri="{FF2B5EF4-FFF2-40B4-BE49-F238E27FC236}">
              <a16:creationId xmlns:a16="http://schemas.microsoft.com/office/drawing/2014/main" id="{00000000-0008-0000-0500-000004000000}"/>
            </a:ext>
          </a:extLst>
        </xdr:cNvPr>
        <xdr:cNvSpPr>
          <a:spLocks noChangeArrowheads="1"/>
        </xdr:cNvSpPr>
      </xdr:nvSpPr>
      <xdr:spPr bwMode="auto">
        <a:xfrm>
          <a:off x="10144125" y="13039725"/>
          <a:ext cx="1638300"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390525</xdr:colOff>
      <xdr:row>65</xdr:row>
      <xdr:rowOff>76200</xdr:rowOff>
    </xdr:from>
    <xdr:to>
      <xdr:col>17</xdr:col>
      <xdr:colOff>304800</xdr:colOff>
      <xdr:row>66</xdr:row>
      <xdr:rowOff>123825</xdr:rowOff>
    </xdr:to>
    <xdr:sp macro="" textlink="">
      <xdr:nvSpPr>
        <xdr:cNvPr id="5" name="Oval 28">
          <a:extLst>
            <a:ext uri="{FF2B5EF4-FFF2-40B4-BE49-F238E27FC236}">
              <a16:creationId xmlns:a16="http://schemas.microsoft.com/office/drawing/2014/main" id="{00000000-0008-0000-0500-000005000000}"/>
            </a:ext>
          </a:extLst>
        </xdr:cNvPr>
        <xdr:cNvSpPr>
          <a:spLocks noChangeArrowheads="1"/>
        </xdr:cNvSpPr>
      </xdr:nvSpPr>
      <xdr:spPr bwMode="auto">
        <a:xfrm>
          <a:off x="10048875" y="12458700"/>
          <a:ext cx="2352675"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419100</xdr:colOff>
      <xdr:row>62</xdr:row>
      <xdr:rowOff>47625</xdr:rowOff>
    </xdr:from>
    <xdr:to>
      <xdr:col>17</xdr:col>
      <xdr:colOff>333375</xdr:colOff>
      <xdr:row>63</xdr:row>
      <xdr:rowOff>95250</xdr:rowOff>
    </xdr:to>
    <xdr:sp macro="" textlink="">
      <xdr:nvSpPr>
        <xdr:cNvPr id="6" name="Oval 29">
          <a:extLst>
            <a:ext uri="{FF2B5EF4-FFF2-40B4-BE49-F238E27FC236}">
              <a16:creationId xmlns:a16="http://schemas.microsoft.com/office/drawing/2014/main" id="{00000000-0008-0000-0500-000006000000}"/>
            </a:ext>
          </a:extLst>
        </xdr:cNvPr>
        <xdr:cNvSpPr>
          <a:spLocks noChangeArrowheads="1"/>
        </xdr:cNvSpPr>
      </xdr:nvSpPr>
      <xdr:spPr bwMode="auto">
        <a:xfrm>
          <a:off x="10077450" y="11858625"/>
          <a:ext cx="2352675"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409575</xdr:colOff>
      <xdr:row>63</xdr:row>
      <xdr:rowOff>133350</xdr:rowOff>
    </xdr:from>
    <xdr:to>
      <xdr:col>17</xdr:col>
      <xdr:colOff>323850</xdr:colOff>
      <xdr:row>65</xdr:row>
      <xdr:rowOff>19050</xdr:rowOff>
    </xdr:to>
    <xdr:sp macro="" textlink="">
      <xdr:nvSpPr>
        <xdr:cNvPr id="7" name="Oval 30">
          <a:extLst>
            <a:ext uri="{FF2B5EF4-FFF2-40B4-BE49-F238E27FC236}">
              <a16:creationId xmlns:a16="http://schemas.microsoft.com/office/drawing/2014/main" id="{00000000-0008-0000-0500-000007000000}"/>
            </a:ext>
          </a:extLst>
        </xdr:cNvPr>
        <xdr:cNvSpPr>
          <a:spLocks noChangeArrowheads="1"/>
        </xdr:cNvSpPr>
      </xdr:nvSpPr>
      <xdr:spPr bwMode="auto">
        <a:xfrm>
          <a:off x="10067925" y="12134850"/>
          <a:ext cx="2352675" cy="2667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142875</xdr:colOff>
      <xdr:row>67</xdr:row>
      <xdr:rowOff>66675</xdr:rowOff>
    </xdr:from>
    <xdr:to>
      <xdr:col>18</xdr:col>
      <xdr:colOff>561975</xdr:colOff>
      <xdr:row>68</xdr:row>
      <xdr:rowOff>114300</xdr:rowOff>
    </xdr:to>
    <xdr:sp macro="" textlink="">
      <xdr:nvSpPr>
        <xdr:cNvPr id="8" name="Oval 32">
          <a:extLst>
            <a:ext uri="{FF2B5EF4-FFF2-40B4-BE49-F238E27FC236}">
              <a16:creationId xmlns:a16="http://schemas.microsoft.com/office/drawing/2014/main" id="{00000000-0008-0000-0500-000008000000}"/>
            </a:ext>
          </a:extLst>
        </xdr:cNvPr>
        <xdr:cNvSpPr>
          <a:spLocks noChangeArrowheads="1"/>
        </xdr:cNvSpPr>
      </xdr:nvSpPr>
      <xdr:spPr bwMode="auto">
        <a:xfrm>
          <a:off x="11630025" y="12830175"/>
          <a:ext cx="1638300"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14</xdr:col>
      <xdr:colOff>0</xdr:colOff>
      <xdr:row>41</xdr:row>
      <xdr:rowOff>0</xdr:rowOff>
    </xdr:from>
    <xdr:to>
      <xdr:col>21</xdr:col>
      <xdr:colOff>66675</xdr:colOff>
      <xdr:row>53</xdr:row>
      <xdr:rowOff>85725</xdr:rowOff>
    </xdr:to>
    <xdr:pic>
      <xdr:nvPicPr>
        <xdr:cNvPr id="9" name="Picture 33">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267950" y="7810500"/>
          <a:ext cx="4333875" cy="23717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19</xdr:col>
      <xdr:colOff>47625</xdr:colOff>
      <xdr:row>47</xdr:row>
      <xdr:rowOff>9525</xdr:rowOff>
    </xdr:from>
    <xdr:to>
      <xdr:col>21</xdr:col>
      <xdr:colOff>295275</xdr:colOff>
      <xdr:row>50</xdr:row>
      <xdr:rowOff>38100</xdr:rowOff>
    </xdr:to>
    <xdr:sp macro="" textlink="">
      <xdr:nvSpPr>
        <xdr:cNvPr id="10" name="Oval 34">
          <a:extLst>
            <a:ext uri="{FF2B5EF4-FFF2-40B4-BE49-F238E27FC236}">
              <a16:creationId xmlns:a16="http://schemas.microsoft.com/office/drawing/2014/main" id="{00000000-0008-0000-0500-00000A000000}"/>
            </a:ext>
          </a:extLst>
        </xdr:cNvPr>
        <xdr:cNvSpPr>
          <a:spLocks noChangeArrowheads="1"/>
        </xdr:cNvSpPr>
      </xdr:nvSpPr>
      <xdr:spPr bwMode="auto">
        <a:xfrm>
          <a:off x="13363575" y="8963025"/>
          <a:ext cx="1466850" cy="600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14</xdr:col>
      <xdr:colOff>0</xdr:colOff>
      <xdr:row>75</xdr:row>
      <xdr:rowOff>9525</xdr:rowOff>
    </xdr:from>
    <xdr:to>
      <xdr:col>21</xdr:col>
      <xdr:colOff>66675</xdr:colOff>
      <xdr:row>87</xdr:row>
      <xdr:rowOff>95250</xdr:rowOff>
    </xdr:to>
    <xdr:pic>
      <xdr:nvPicPr>
        <xdr:cNvPr id="11" name="Picture 36">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267950" y="14297025"/>
          <a:ext cx="4333875" cy="23717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19</xdr:col>
      <xdr:colOff>38100</xdr:colOff>
      <xdr:row>75</xdr:row>
      <xdr:rowOff>152400</xdr:rowOff>
    </xdr:from>
    <xdr:to>
      <xdr:col>21</xdr:col>
      <xdr:colOff>285750</xdr:colOff>
      <xdr:row>78</xdr:row>
      <xdr:rowOff>95250</xdr:rowOff>
    </xdr:to>
    <xdr:sp macro="" textlink="">
      <xdr:nvSpPr>
        <xdr:cNvPr id="12" name="Oval 37">
          <a:extLst>
            <a:ext uri="{FF2B5EF4-FFF2-40B4-BE49-F238E27FC236}">
              <a16:creationId xmlns:a16="http://schemas.microsoft.com/office/drawing/2014/main" id="{00000000-0008-0000-0500-00000C000000}"/>
            </a:ext>
          </a:extLst>
        </xdr:cNvPr>
        <xdr:cNvSpPr>
          <a:spLocks noChangeArrowheads="1"/>
        </xdr:cNvSpPr>
      </xdr:nvSpPr>
      <xdr:spPr bwMode="auto">
        <a:xfrm>
          <a:off x="13354050" y="14439900"/>
          <a:ext cx="1466850" cy="5143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AB321-4C13-4072-BDD9-299CE703EF34}">
  <dimension ref="A1:U1317"/>
  <sheetViews>
    <sheetView tabSelected="1" workbookViewId="0">
      <selection activeCell="A9" sqref="A9"/>
    </sheetView>
  </sheetViews>
  <sheetFormatPr defaultRowHeight="15" x14ac:dyDescent="0.25"/>
  <cols>
    <col min="1" max="1" width="18.42578125" bestFit="1" customWidth="1"/>
    <col min="12" max="12" width="25.85546875" bestFit="1" customWidth="1"/>
  </cols>
  <sheetData>
    <row r="1" spans="1:21" x14ac:dyDescent="0.25">
      <c r="A1" s="36" t="s">
        <v>1</v>
      </c>
      <c r="B1" s="37"/>
      <c r="C1" s="37"/>
      <c r="D1" s="37"/>
      <c r="E1" s="37"/>
      <c r="F1" s="37"/>
      <c r="G1" s="37"/>
      <c r="H1" s="37"/>
      <c r="I1" s="37"/>
      <c r="J1" s="37"/>
      <c r="K1" s="37"/>
      <c r="L1" s="37"/>
      <c r="M1" s="37"/>
      <c r="N1" s="26"/>
      <c r="O1" s="26"/>
      <c r="P1" s="26"/>
      <c r="Q1" s="26"/>
      <c r="R1" s="26"/>
      <c r="S1" s="26"/>
      <c r="T1" s="26"/>
      <c r="U1" s="27"/>
    </row>
    <row r="2" spans="1:21" x14ac:dyDescent="0.25">
      <c r="A2" s="38"/>
      <c r="B2" s="39"/>
      <c r="C2" s="39"/>
      <c r="D2" s="39"/>
      <c r="E2" s="39"/>
      <c r="F2" s="39"/>
      <c r="G2" s="39"/>
      <c r="H2" s="39"/>
      <c r="I2" s="39"/>
      <c r="J2" s="39"/>
      <c r="K2" s="39"/>
      <c r="L2" s="39"/>
      <c r="M2" s="39"/>
      <c r="N2" s="30"/>
      <c r="O2" s="30"/>
      <c r="P2" s="30"/>
      <c r="Q2" s="30"/>
      <c r="R2" s="30"/>
      <c r="S2" s="30"/>
      <c r="T2" s="30"/>
      <c r="U2" s="31"/>
    </row>
    <row r="3" spans="1:21" x14ac:dyDescent="0.25">
      <c r="A3" s="40"/>
      <c r="B3" s="41"/>
      <c r="C3" s="41"/>
      <c r="D3" s="41"/>
      <c r="E3" s="41"/>
      <c r="F3" s="41"/>
      <c r="G3" s="41"/>
      <c r="H3" s="41"/>
      <c r="I3" s="41"/>
      <c r="J3" s="41"/>
      <c r="K3" s="41"/>
      <c r="L3" s="41"/>
      <c r="M3" s="41"/>
      <c r="N3" s="34"/>
      <c r="O3" s="34"/>
      <c r="P3" s="34"/>
      <c r="Q3" s="34"/>
      <c r="R3" s="34"/>
      <c r="S3" s="34"/>
      <c r="T3" s="34"/>
      <c r="U3" s="35"/>
    </row>
    <row r="4" spans="1:21" x14ac:dyDescent="0.25">
      <c r="A4" s="42" t="s">
        <v>0</v>
      </c>
      <c r="B4" s="19" t="s">
        <v>2</v>
      </c>
      <c r="C4" s="42" t="s">
        <v>3</v>
      </c>
      <c r="D4" s="19" t="s">
        <v>4</v>
      </c>
      <c r="E4" s="19" t="s">
        <v>5</v>
      </c>
      <c r="F4" s="19" t="s">
        <v>6</v>
      </c>
      <c r="G4" s="44" t="s">
        <v>7</v>
      </c>
      <c r="H4" s="45"/>
      <c r="I4" s="19" t="s">
        <v>8</v>
      </c>
      <c r="J4" s="19" t="s">
        <v>9</v>
      </c>
      <c r="K4" s="19" t="s">
        <v>10</v>
      </c>
      <c r="L4" s="19" t="s">
        <v>11</v>
      </c>
      <c r="M4" s="19" t="s">
        <v>12</v>
      </c>
    </row>
    <row r="5" spans="1:21" x14ac:dyDescent="0.25">
      <c r="A5" s="20"/>
      <c r="B5" s="19"/>
      <c r="C5" s="20"/>
      <c r="D5" s="19"/>
      <c r="E5" s="20"/>
      <c r="F5" s="20"/>
      <c r="G5" s="46"/>
      <c r="H5" s="45"/>
      <c r="I5" s="20"/>
      <c r="J5" s="49"/>
      <c r="K5" s="20"/>
      <c r="L5" s="20"/>
      <c r="M5" s="22"/>
      <c r="O5" s="24" t="s">
        <v>16</v>
      </c>
      <c r="P5" s="25"/>
      <c r="Q5" s="25"/>
      <c r="R5" s="25"/>
      <c r="S5" s="25"/>
      <c r="T5" s="26"/>
      <c r="U5" s="27"/>
    </row>
    <row r="6" spans="1:21" x14ac:dyDescent="0.25">
      <c r="A6" s="21"/>
      <c r="B6" s="43"/>
      <c r="C6" s="21"/>
      <c r="D6" s="43"/>
      <c r="E6" s="21"/>
      <c r="F6" s="21"/>
      <c r="G6" s="47"/>
      <c r="H6" s="48"/>
      <c r="I6" s="21"/>
      <c r="J6" s="50"/>
      <c r="K6" s="21"/>
      <c r="L6" s="21"/>
      <c r="M6" s="23"/>
      <c r="O6" s="28"/>
      <c r="P6" s="29"/>
      <c r="Q6" s="29"/>
      <c r="R6" s="29"/>
      <c r="S6" s="29"/>
      <c r="T6" s="30"/>
      <c r="U6" s="31"/>
    </row>
    <row r="7" spans="1:21" x14ac:dyDescent="0.25">
      <c r="A7" s="1">
        <v>41616</v>
      </c>
      <c r="B7" s="2">
        <v>84</v>
      </c>
      <c r="G7" s="3" t="s">
        <v>13</v>
      </c>
      <c r="H7" s="4">
        <v>4.824048011996529E-2</v>
      </c>
      <c r="O7" s="28"/>
      <c r="P7" s="29"/>
      <c r="Q7" s="29"/>
      <c r="R7" s="29"/>
      <c r="S7" s="29"/>
      <c r="T7" s="30"/>
      <c r="U7" s="31"/>
    </row>
    <row r="8" spans="1:21" x14ac:dyDescent="0.25">
      <c r="A8" s="1">
        <v>41618</v>
      </c>
      <c r="B8" s="5">
        <v>81.44</v>
      </c>
      <c r="C8" s="6">
        <f>LN(B8/B7)</f>
        <v>-3.0950246041101075E-2</v>
      </c>
      <c r="D8" s="7">
        <f>AVERAGE(C8:C1312)</f>
        <v>7.5601182203507595E-5</v>
      </c>
      <c r="E8" s="6">
        <f>C8-$D$8</f>
        <v>-3.1025847223304582E-2</v>
      </c>
      <c r="F8" s="6">
        <f>E8^2</f>
        <v>9.6260319592383664E-4</v>
      </c>
      <c r="G8" s="8" t="s">
        <v>14</v>
      </c>
      <c r="H8" s="9">
        <v>0.94820433855939401</v>
      </c>
      <c r="I8" s="10">
        <f>VAR(C8:C1312)</f>
        <v>6.0919018185413918E-4</v>
      </c>
      <c r="J8" s="10">
        <f>LN((1/(SQRT(2*PI()*I8)))*EXP(-(F8)/(2*I8)))</f>
        <v>1.9926836095099771</v>
      </c>
      <c r="K8" s="10">
        <f>LN(NORMDIST(E8,0,SQRT(I8),FALSE))</f>
        <v>1.9926836095099769</v>
      </c>
      <c r="L8" s="9">
        <f>SUM(K8:K1312)</f>
        <v>3046.0941163909565</v>
      </c>
      <c r="M8" s="6">
        <f>SQRT(I8)</f>
        <v>2.468177833654089E-2</v>
      </c>
      <c r="O8" s="28"/>
      <c r="P8" s="29"/>
      <c r="Q8" s="29"/>
      <c r="R8" s="29"/>
      <c r="S8" s="29"/>
      <c r="T8" s="30"/>
      <c r="U8" s="31"/>
    </row>
    <row r="9" spans="1:21" x14ac:dyDescent="0.25">
      <c r="A9" s="1">
        <v>41619</v>
      </c>
      <c r="B9" s="5">
        <v>82.5</v>
      </c>
      <c r="C9" s="11">
        <f t="shared" ref="C9:C72" si="0">LN(B9/B8)</f>
        <v>1.2931740538422724E-2</v>
      </c>
      <c r="D9" s="12"/>
      <c r="E9" s="11">
        <f>C9-$D$8</f>
        <v>1.2856139356219216E-2</v>
      </c>
      <c r="F9" s="11">
        <f t="shared" ref="F9:F72" si="1">E9^2</f>
        <v>1.6528031914652864E-4</v>
      </c>
      <c r="G9" s="8" t="s">
        <v>15</v>
      </c>
      <c r="H9" s="9">
        <v>3.489042525437595E-6</v>
      </c>
      <c r="I9" s="13">
        <f>$H$9+$H$7*C8^2+$H$8*I8</f>
        <v>6.2733622717817226E-4</v>
      </c>
      <c r="J9" s="13">
        <f t="shared" ref="J9:J72" si="2">LN((1/(SQRT(2*PI()*I9)))*EXP(-(F9)/(2*I9)))</f>
        <v>2.6363435770938688</v>
      </c>
      <c r="K9" s="13">
        <f t="shared" ref="K9:K72" si="3">LN(NORMDIST(E9,0,SQRT(I9),FALSE))</f>
        <v>2.6363435770938688</v>
      </c>
      <c r="M9" s="11">
        <f t="shared" ref="M9:M72" si="4">SQRT(I9)</f>
        <v>2.5046680961320449E-2</v>
      </c>
      <c r="O9" s="28"/>
      <c r="P9" s="29"/>
      <c r="Q9" s="29"/>
      <c r="R9" s="29"/>
      <c r="S9" s="29"/>
      <c r="T9" s="30"/>
      <c r="U9" s="31"/>
    </row>
    <row r="10" spans="1:21" x14ac:dyDescent="0.25">
      <c r="A10" s="1">
        <v>41620</v>
      </c>
      <c r="B10" s="5">
        <v>82.19</v>
      </c>
      <c r="C10" s="11">
        <f t="shared" si="0"/>
        <v>-3.7646531802266359E-3</v>
      </c>
      <c r="D10" s="12"/>
      <c r="E10" s="11">
        <f t="shared" ref="E10:E73" si="5">C10-$D$8</f>
        <v>-3.8402543624301436E-3</v>
      </c>
      <c r="F10" s="11">
        <f t="shared" si="1"/>
        <v>1.4747553568163749E-5</v>
      </c>
      <c r="I10" s="13">
        <f t="shared" ref="I10:I73" si="6">$H$9+$H$7*C9^2+$H$8*I9</f>
        <v>6.0639922618183518E-4</v>
      </c>
      <c r="J10" s="13">
        <f t="shared" si="2"/>
        <v>2.7728875290020158</v>
      </c>
      <c r="K10" s="13">
        <f t="shared" si="3"/>
        <v>2.7728875290020158</v>
      </c>
      <c r="M10" s="11">
        <f t="shared" si="4"/>
        <v>2.4625174642666704E-2</v>
      </c>
      <c r="O10" s="28"/>
      <c r="P10" s="29"/>
      <c r="Q10" s="29"/>
      <c r="R10" s="29"/>
      <c r="S10" s="29"/>
      <c r="T10" s="30"/>
      <c r="U10" s="31"/>
    </row>
    <row r="11" spans="1:21" x14ac:dyDescent="0.25">
      <c r="A11" s="1">
        <v>41621</v>
      </c>
      <c r="B11" s="5">
        <v>83.03</v>
      </c>
      <c r="C11" s="11">
        <f t="shared" si="0"/>
        <v>1.016834811353072E-2</v>
      </c>
      <c r="D11" s="12"/>
      <c r="E11" s="11">
        <f t="shared" si="5"/>
        <v>1.0092746931327213E-2</v>
      </c>
      <c r="F11" s="11">
        <f t="shared" si="1"/>
        <v>1.0186354061981488E-4</v>
      </c>
      <c r="H11" s="14"/>
      <c r="I11" s="13">
        <f t="shared" si="6"/>
        <v>5.7916311337315868E-4</v>
      </c>
      <c r="J11" s="13">
        <f t="shared" si="2"/>
        <v>2.7200843821655356</v>
      </c>
      <c r="K11" s="13">
        <f t="shared" si="3"/>
        <v>2.7200843821655356</v>
      </c>
      <c r="M11" s="11">
        <f t="shared" si="4"/>
        <v>2.4065807972581323E-2</v>
      </c>
      <c r="O11" s="28"/>
      <c r="P11" s="29"/>
      <c r="Q11" s="29"/>
      <c r="R11" s="29"/>
      <c r="S11" s="29"/>
      <c r="T11" s="30"/>
      <c r="U11" s="31"/>
    </row>
    <row r="12" spans="1:21" x14ac:dyDescent="0.25">
      <c r="A12" s="1">
        <v>41622</v>
      </c>
      <c r="B12" s="5">
        <v>85.78</v>
      </c>
      <c r="C12" s="11">
        <f t="shared" si="0"/>
        <v>3.2583890814795152E-2</v>
      </c>
      <c r="D12" s="12"/>
      <c r="E12" s="11">
        <f t="shared" si="5"/>
        <v>3.2508289632591642E-2</v>
      </c>
      <c r="F12" s="11">
        <f t="shared" si="1"/>
        <v>1.0567888948364653E-3</v>
      </c>
      <c r="I12" s="13">
        <f t="shared" si="6"/>
        <v>5.5764185843556959E-4</v>
      </c>
      <c r="J12" s="13">
        <f t="shared" si="2"/>
        <v>1.8794066610651137</v>
      </c>
      <c r="K12" s="13">
        <f t="shared" si="3"/>
        <v>1.8794066610651141</v>
      </c>
      <c r="M12" s="11">
        <f t="shared" si="4"/>
        <v>2.3614441734573562E-2</v>
      </c>
      <c r="O12" s="28"/>
      <c r="P12" s="29"/>
      <c r="Q12" s="29"/>
      <c r="R12" s="29"/>
      <c r="S12" s="29"/>
      <c r="T12" s="30"/>
      <c r="U12" s="31"/>
    </row>
    <row r="13" spans="1:21" x14ac:dyDescent="0.25">
      <c r="A13" s="1">
        <v>41625</v>
      </c>
      <c r="B13" s="5">
        <v>88.19</v>
      </c>
      <c r="C13" s="11">
        <f t="shared" si="0"/>
        <v>2.7707698811354993E-2</v>
      </c>
      <c r="D13" s="12"/>
      <c r="E13" s="11">
        <f t="shared" si="5"/>
        <v>2.7632097629151486E-2</v>
      </c>
      <c r="F13" s="11">
        <f t="shared" si="1"/>
        <v>7.6353281938695914E-4</v>
      </c>
      <c r="I13" s="13">
        <f t="shared" si="6"/>
        <v>5.8346486934052286E-4</v>
      </c>
      <c r="J13" s="13">
        <f t="shared" si="2"/>
        <v>2.1500154622495393</v>
      </c>
      <c r="K13" s="13">
        <f t="shared" si="3"/>
        <v>2.1500154622495398</v>
      </c>
      <c r="M13" s="11">
        <f t="shared" si="4"/>
        <v>2.4155017477545383E-2</v>
      </c>
      <c r="O13" s="28"/>
      <c r="P13" s="29"/>
      <c r="Q13" s="29"/>
      <c r="R13" s="29"/>
      <c r="S13" s="29"/>
      <c r="T13" s="30"/>
      <c r="U13" s="31"/>
    </row>
    <row r="14" spans="1:21" x14ac:dyDescent="0.25">
      <c r="A14" s="1">
        <v>41626</v>
      </c>
      <c r="B14" s="5">
        <v>91.12</v>
      </c>
      <c r="C14" s="11">
        <f t="shared" si="0"/>
        <v>3.2683741238837397E-2</v>
      </c>
      <c r="D14" s="12"/>
      <c r="E14" s="11">
        <f t="shared" si="5"/>
        <v>3.2608140056633886E-2</v>
      </c>
      <c r="F14" s="11">
        <f t="shared" si="1"/>
        <v>1.0632907979530514E-3</v>
      </c>
      <c r="I14" s="13">
        <f t="shared" si="6"/>
        <v>5.9376797912898355E-4</v>
      </c>
      <c r="J14" s="13">
        <f t="shared" si="2"/>
        <v>1.900196763336131</v>
      </c>
      <c r="K14" s="13">
        <f t="shared" si="3"/>
        <v>1.9001967633361314</v>
      </c>
      <c r="M14" s="11">
        <f t="shared" si="4"/>
        <v>2.4367354783172167E-2</v>
      </c>
      <c r="O14" s="28"/>
      <c r="P14" s="29"/>
      <c r="Q14" s="29"/>
      <c r="R14" s="29"/>
      <c r="S14" s="29"/>
      <c r="T14" s="30"/>
      <c r="U14" s="31"/>
    </row>
    <row r="15" spans="1:21" x14ac:dyDescent="0.25">
      <c r="A15" s="1">
        <v>41627</v>
      </c>
      <c r="B15" s="5">
        <v>92.5</v>
      </c>
      <c r="C15" s="11">
        <f t="shared" si="0"/>
        <v>1.5031325379452728E-2</v>
      </c>
      <c r="D15" s="12"/>
      <c r="E15" s="11">
        <f t="shared" si="5"/>
        <v>1.4955724197249221E-2</v>
      </c>
      <c r="F15" s="11">
        <f t="shared" si="1"/>
        <v>2.2367368626418583E-4</v>
      </c>
      <c r="I15" s="13">
        <f t="shared" si="6"/>
        <v>6.180341969618231E-4</v>
      </c>
      <c r="J15" s="13">
        <f t="shared" si="2"/>
        <v>2.5945890979499242</v>
      </c>
      <c r="K15" s="13">
        <f t="shared" si="3"/>
        <v>2.5945890979499242</v>
      </c>
      <c r="M15" s="11">
        <f t="shared" si="4"/>
        <v>2.4860293581569447E-2</v>
      </c>
      <c r="O15" s="28"/>
      <c r="P15" s="29"/>
      <c r="Q15" s="29"/>
      <c r="R15" s="29"/>
      <c r="S15" s="29"/>
      <c r="T15" s="30"/>
      <c r="U15" s="31"/>
    </row>
    <row r="16" spans="1:21" x14ac:dyDescent="0.25">
      <c r="A16" s="1">
        <v>41628</v>
      </c>
      <c r="B16" s="5">
        <v>93.97</v>
      </c>
      <c r="C16" s="11">
        <f t="shared" si="0"/>
        <v>1.5766937876593987E-2</v>
      </c>
      <c r="D16" s="12"/>
      <c r="E16" s="11">
        <f t="shared" si="5"/>
        <v>1.5691336694390479E-2</v>
      </c>
      <c r="F16" s="11">
        <f t="shared" si="1"/>
        <v>2.4621804725672515E-4</v>
      </c>
      <c r="I16" s="13">
        <f t="shared" si="6"/>
        <v>6.0041123936743291E-4</v>
      </c>
      <c r="J16" s="13">
        <f t="shared" si="2"/>
        <v>2.5849681650410159</v>
      </c>
      <c r="K16" s="13">
        <f t="shared" si="3"/>
        <v>2.5849681650410159</v>
      </c>
      <c r="M16" s="11">
        <f t="shared" si="4"/>
        <v>2.450329037838455E-2</v>
      </c>
      <c r="O16" s="28"/>
      <c r="P16" s="29"/>
      <c r="Q16" s="29"/>
      <c r="R16" s="29"/>
      <c r="S16" s="29"/>
      <c r="T16" s="30"/>
      <c r="U16" s="31"/>
    </row>
    <row r="17" spans="1:21" x14ac:dyDescent="0.25">
      <c r="A17" s="1">
        <v>41629</v>
      </c>
      <c r="B17" s="5">
        <v>93.97</v>
      </c>
      <c r="C17" s="11">
        <f t="shared" si="0"/>
        <v>0</v>
      </c>
      <c r="D17" s="12"/>
      <c r="E17" s="11">
        <f t="shared" si="5"/>
        <v>-7.5601182203507595E-5</v>
      </c>
      <c r="F17" s="11">
        <f t="shared" si="1"/>
        <v>5.7155387505679537E-9</v>
      </c>
      <c r="I17" s="13">
        <f t="shared" si="6"/>
        <v>5.8479399092893256E-4</v>
      </c>
      <c r="J17" s="13">
        <f t="shared" si="2"/>
        <v>2.8031820425039853</v>
      </c>
      <c r="K17" s="13">
        <f t="shared" si="3"/>
        <v>2.8031820425039853</v>
      </c>
      <c r="M17" s="11">
        <f t="shared" si="4"/>
        <v>2.4182514156491929E-2</v>
      </c>
      <c r="O17" s="28"/>
      <c r="P17" s="29"/>
      <c r="Q17" s="29"/>
      <c r="R17" s="29"/>
      <c r="S17" s="29"/>
      <c r="T17" s="30"/>
      <c r="U17" s="31"/>
    </row>
    <row r="18" spans="1:21" x14ac:dyDescent="0.25">
      <c r="A18" s="1">
        <v>41630</v>
      </c>
      <c r="B18" s="5">
        <v>94.62</v>
      </c>
      <c r="C18" s="11">
        <f t="shared" si="0"/>
        <v>6.8932878080285092E-3</v>
      </c>
      <c r="D18" s="12"/>
      <c r="E18" s="11">
        <f t="shared" si="5"/>
        <v>6.8176866258250019E-3</v>
      </c>
      <c r="F18" s="11">
        <f t="shared" si="1"/>
        <v>4.6480850927953102E-5</v>
      </c>
      <c r="I18" s="13">
        <f t="shared" si="6"/>
        <v>5.5799324188771429E-4</v>
      </c>
      <c r="J18" s="13">
        <f t="shared" si="2"/>
        <v>2.7849933078433824</v>
      </c>
      <c r="K18" s="13">
        <f t="shared" si="3"/>
        <v>2.7849933078433824</v>
      </c>
      <c r="M18" s="11">
        <f t="shared" si="4"/>
        <v>2.3621880574749215E-2</v>
      </c>
      <c r="O18" s="28"/>
      <c r="P18" s="29"/>
      <c r="Q18" s="29"/>
      <c r="R18" s="29"/>
      <c r="S18" s="29"/>
      <c r="T18" s="30"/>
      <c r="U18" s="31"/>
    </row>
    <row r="19" spans="1:21" x14ac:dyDescent="0.25">
      <c r="A19" s="1">
        <v>41636</v>
      </c>
      <c r="B19" s="5">
        <v>93.56</v>
      </c>
      <c r="C19" s="11">
        <f t="shared" si="0"/>
        <v>-1.1265928487023751E-2</v>
      </c>
      <c r="D19" s="12"/>
      <c r="E19" s="11">
        <f t="shared" si="5"/>
        <v>-1.1341529669227258E-2</v>
      </c>
      <c r="F19" s="11">
        <f t="shared" si="1"/>
        <v>1.2863029523796216E-4</v>
      </c>
      <c r="I19" s="13">
        <f t="shared" si="6"/>
        <v>5.3487291837089022E-4</v>
      </c>
      <c r="J19" s="13">
        <f t="shared" si="2"/>
        <v>2.727558362921005</v>
      </c>
      <c r="K19" s="13">
        <f t="shared" si="3"/>
        <v>2.727558362921005</v>
      </c>
      <c r="M19" s="11">
        <f t="shared" si="4"/>
        <v>2.3127319740317731E-2</v>
      </c>
      <c r="O19" s="28"/>
      <c r="P19" s="29"/>
      <c r="Q19" s="29"/>
      <c r="R19" s="29"/>
      <c r="S19" s="29"/>
      <c r="T19" s="30"/>
      <c r="U19" s="31"/>
    </row>
    <row r="20" spans="1:21" x14ac:dyDescent="0.25">
      <c r="A20" s="1">
        <v>41636</v>
      </c>
      <c r="B20" s="5">
        <v>93.37</v>
      </c>
      <c r="C20" s="11">
        <f t="shared" si="0"/>
        <v>-2.032847220143678E-3</v>
      </c>
      <c r="D20" s="12"/>
      <c r="E20" s="11">
        <f t="shared" si="5"/>
        <v>-2.1084484023471857E-3</v>
      </c>
      <c r="F20" s="11">
        <f t="shared" si="1"/>
        <v>4.4455546653604003E-6</v>
      </c>
      <c r="I20" s="13">
        <f t="shared" si="6"/>
        <v>5.1678060125912506E-4</v>
      </c>
      <c r="J20" s="13">
        <f t="shared" si="2"/>
        <v>2.8607063368457331</v>
      </c>
      <c r="K20" s="13">
        <f t="shared" si="3"/>
        <v>2.8607063368457331</v>
      </c>
      <c r="M20" s="11">
        <f t="shared" si="4"/>
        <v>2.2732808917050377E-2</v>
      </c>
      <c r="O20" s="28"/>
      <c r="P20" s="29"/>
      <c r="Q20" s="29"/>
      <c r="R20" s="29"/>
      <c r="S20" s="29"/>
      <c r="T20" s="30"/>
      <c r="U20" s="31"/>
    </row>
    <row r="21" spans="1:21" x14ac:dyDescent="0.25">
      <c r="A21" s="1">
        <v>41637</v>
      </c>
      <c r="B21" s="5">
        <v>92.19</v>
      </c>
      <c r="C21" s="11">
        <f t="shared" si="0"/>
        <v>-1.2718429685331562E-2</v>
      </c>
      <c r="D21" s="12"/>
      <c r="E21" s="11">
        <f t="shared" si="5"/>
        <v>-1.2794030867535069E-2</v>
      </c>
      <c r="F21" s="11">
        <f t="shared" si="1"/>
        <v>1.6368722583944017E-4</v>
      </c>
      <c r="I21" s="13">
        <f t="shared" si="6"/>
        <v>4.9370200295441086E-4</v>
      </c>
      <c r="J21" s="13">
        <f t="shared" si="2"/>
        <v>2.7220753637072113</v>
      </c>
      <c r="K21" s="13">
        <f t="shared" si="3"/>
        <v>2.7220753637072117</v>
      </c>
      <c r="M21" s="11">
        <f t="shared" si="4"/>
        <v>2.2219405999135324E-2</v>
      </c>
      <c r="O21" s="28"/>
      <c r="P21" s="29"/>
      <c r="Q21" s="29"/>
      <c r="R21" s="29"/>
      <c r="S21" s="29"/>
      <c r="T21" s="30"/>
      <c r="U21" s="31"/>
    </row>
    <row r="22" spans="1:21" x14ac:dyDescent="0.25">
      <c r="A22" s="1">
        <v>41638</v>
      </c>
      <c r="B22" s="5">
        <v>92.19</v>
      </c>
      <c r="C22" s="11">
        <f t="shared" si="0"/>
        <v>0</v>
      </c>
      <c r="D22" s="12"/>
      <c r="E22" s="11">
        <f t="shared" si="5"/>
        <v>-7.5601182203507595E-5</v>
      </c>
      <c r="F22" s="11">
        <f t="shared" si="1"/>
        <v>5.7155387505679537E-9</v>
      </c>
      <c r="I22" s="13">
        <f t="shared" si="6"/>
        <v>4.7942272915032916E-4</v>
      </c>
      <c r="J22" s="13">
        <f t="shared" si="2"/>
        <v>2.9025194186537169</v>
      </c>
      <c r="K22" s="13">
        <f t="shared" si="3"/>
        <v>2.9025194186537169</v>
      </c>
      <c r="M22" s="11">
        <f t="shared" si="4"/>
        <v>2.1895723992376437E-2</v>
      </c>
      <c r="O22" s="28"/>
      <c r="P22" s="29"/>
      <c r="Q22" s="29"/>
      <c r="R22" s="29"/>
      <c r="S22" s="29"/>
      <c r="T22" s="30"/>
      <c r="U22" s="31"/>
    </row>
    <row r="23" spans="1:21" x14ac:dyDescent="0.25">
      <c r="A23" s="1">
        <v>41639</v>
      </c>
      <c r="B23" s="5">
        <v>91.5</v>
      </c>
      <c r="C23" s="11">
        <f t="shared" si="0"/>
        <v>-7.5126925290273719E-3</v>
      </c>
      <c r="D23" s="12"/>
      <c r="E23" s="11">
        <f t="shared" si="5"/>
        <v>-7.5882937112308792E-3</v>
      </c>
      <c r="F23" s="11">
        <f t="shared" si="1"/>
        <v>5.7582201447906112E-5</v>
      </c>
      <c r="I23" s="13">
        <f t="shared" si="6"/>
        <v>4.58079754309765E-4</v>
      </c>
      <c r="J23" s="13">
        <f t="shared" si="2"/>
        <v>2.8624433726906324</v>
      </c>
      <c r="K23" s="13">
        <f t="shared" si="3"/>
        <v>2.8624433726906324</v>
      </c>
      <c r="M23" s="11">
        <f t="shared" si="4"/>
        <v>2.1402797814999912E-2</v>
      </c>
      <c r="O23" s="28"/>
      <c r="P23" s="29"/>
      <c r="Q23" s="29"/>
      <c r="R23" s="29"/>
      <c r="S23" s="29"/>
      <c r="T23" s="30"/>
      <c r="U23" s="31"/>
    </row>
    <row r="24" spans="1:21" x14ac:dyDescent="0.25">
      <c r="A24" s="1">
        <v>41640</v>
      </c>
      <c r="B24" s="5">
        <v>94.81</v>
      </c>
      <c r="C24" s="11">
        <f t="shared" si="0"/>
        <v>3.5535916648392132E-2</v>
      </c>
      <c r="D24" s="12"/>
      <c r="E24" s="11">
        <f t="shared" si="5"/>
        <v>3.5460315466188622E-2</v>
      </c>
      <c r="F24" s="11">
        <f t="shared" si="1"/>
        <v>1.2574339729616159E-3</v>
      </c>
      <c r="I24" s="13">
        <f t="shared" si="6"/>
        <v>4.4056497215189485E-4</v>
      </c>
      <c r="J24" s="13">
        <f t="shared" si="2"/>
        <v>1.5177179354333339</v>
      </c>
      <c r="K24" s="13">
        <f t="shared" si="3"/>
        <v>1.5177179354333337</v>
      </c>
      <c r="M24" s="11">
        <f t="shared" si="4"/>
        <v>2.0989639638447698E-2</v>
      </c>
      <c r="O24" s="28"/>
      <c r="P24" s="29"/>
      <c r="Q24" s="29"/>
      <c r="R24" s="29"/>
      <c r="S24" s="29"/>
      <c r="T24" s="30"/>
      <c r="U24" s="31"/>
    </row>
    <row r="25" spans="1:21" x14ac:dyDescent="0.25">
      <c r="A25" s="1">
        <v>41641</v>
      </c>
      <c r="B25" s="5">
        <v>94.37</v>
      </c>
      <c r="C25" s="11">
        <f t="shared" si="0"/>
        <v>-4.6516628966261067E-3</v>
      </c>
      <c r="D25" s="12"/>
      <c r="E25" s="11">
        <f t="shared" si="5"/>
        <v>-4.727264078829614E-3</v>
      </c>
      <c r="F25" s="11">
        <f t="shared" si="1"/>
        <v>2.2347025670992799E-5</v>
      </c>
      <c r="I25" s="13">
        <f t="shared" si="6"/>
        <v>4.8215280502059447E-4</v>
      </c>
      <c r="J25" s="13">
        <f t="shared" si="2"/>
        <v>2.87651198729727</v>
      </c>
      <c r="K25" s="13">
        <f t="shared" si="3"/>
        <v>2.87651198729727</v>
      </c>
      <c r="M25" s="11">
        <f t="shared" si="4"/>
        <v>2.1957978163314455E-2</v>
      </c>
      <c r="O25" s="28"/>
      <c r="P25" s="29"/>
      <c r="Q25" s="29"/>
      <c r="R25" s="29"/>
      <c r="S25" s="29"/>
      <c r="T25" s="30"/>
      <c r="U25" s="31"/>
    </row>
    <row r="26" spans="1:21" x14ac:dyDescent="0.25">
      <c r="A26" s="1">
        <v>41642</v>
      </c>
      <c r="B26" s="5">
        <v>95.09</v>
      </c>
      <c r="C26" s="11">
        <f t="shared" si="0"/>
        <v>7.6005855181111009E-3</v>
      </c>
      <c r="D26" s="12"/>
      <c r="E26" s="11">
        <f t="shared" si="5"/>
        <v>7.5249843359075936E-3</v>
      </c>
      <c r="F26" s="11">
        <f t="shared" si="1"/>
        <v>5.6625389255654647E-5</v>
      </c>
      <c r="I26" s="13">
        <f t="shared" si="6"/>
        <v>4.6171225004540081E-4</v>
      </c>
      <c r="J26" s="13">
        <f t="shared" si="2"/>
        <v>2.8600247332123772</v>
      </c>
      <c r="K26" s="13">
        <f t="shared" si="3"/>
        <v>2.8600247332123772</v>
      </c>
      <c r="M26" s="11">
        <f t="shared" si="4"/>
        <v>2.148749054788392E-2</v>
      </c>
      <c r="O26" s="28"/>
      <c r="P26" s="29"/>
      <c r="Q26" s="29"/>
      <c r="R26" s="29"/>
      <c r="S26" s="29"/>
      <c r="T26" s="30"/>
      <c r="U26" s="31"/>
    </row>
    <row r="27" spans="1:21" x14ac:dyDescent="0.25">
      <c r="A27" s="1">
        <v>41643</v>
      </c>
      <c r="B27" s="5">
        <v>93.78</v>
      </c>
      <c r="C27" s="11">
        <f t="shared" si="0"/>
        <v>-1.3872197889912606E-2</v>
      </c>
      <c r="D27" s="12"/>
      <c r="E27" s="11">
        <f t="shared" si="5"/>
        <v>-1.3947799072116114E-2</v>
      </c>
      <c r="F27" s="11">
        <f t="shared" si="1"/>
        <v>1.9454109895612311E-4</v>
      </c>
      <c r="I27" s="13">
        <f t="shared" si="6"/>
        <v>4.4407340066703087E-4</v>
      </c>
      <c r="J27" s="13">
        <f t="shared" si="2"/>
        <v>2.7217802101051327</v>
      </c>
      <c r="K27" s="13">
        <f t="shared" si="3"/>
        <v>2.7217802101051332</v>
      </c>
      <c r="M27" s="11">
        <f t="shared" si="4"/>
        <v>2.1073049154477642E-2</v>
      </c>
      <c r="O27" s="28"/>
      <c r="P27" s="29"/>
      <c r="Q27" s="29"/>
      <c r="R27" s="29"/>
      <c r="S27" s="29"/>
      <c r="T27" s="30"/>
      <c r="U27" s="31"/>
    </row>
    <row r="28" spans="1:21" x14ac:dyDescent="0.25">
      <c r="A28" s="1">
        <v>41646</v>
      </c>
      <c r="B28" s="5">
        <v>94.62</v>
      </c>
      <c r="C28" s="11">
        <f t="shared" si="0"/>
        <v>8.9172565415618008E-3</v>
      </c>
      <c r="D28" s="12"/>
      <c r="E28" s="11">
        <f t="shared" si="5"/>
        <v>8.8416553593582935E-3</v>
      </c>
      <c r="F28" s="11">
        <f t="shared" si="1"/>
        <v>7.8174869493669231E-5</v>
      </c>
      <c r="I28" s="13">
        <f t="shared" si="6"/>
        <v>4.3384466312608818E-4</v>
      </c>
      <c r="J28" s="13">
        <f t="shared" si="2"/>
        <v>2.862378009708241</v>
      </c>
      <c r="K28" s="13">
        <f t="shared" si="3"/>
        <v>2.862378009708241</v>
      </c>
      <c r="M28" s="11">
        <f t="shared" si="4"/>
        <v>2.082893811806277E-2</v>
      </c>
      <c r="O28" s="28"/>
      <c r="P28" s="29"/>
      <c r="Q28" s="29"/>
      <c r="R28" s="29"/>
      <c r="S28" s="29"/>
      <c r="T28" s="30"/>
      <c r="U28" s="31"/>
    </row>
    <row r="29" spans="1:21" x14ac:dyDescent="0.25">
      <c r="A29" s="1">
        <v>41647</v>
      </c>
      <c r="B29" s="5">
        <v>92.53</v>
      </c>
      <c r="C29" s="11">
        <f t="shared" si="0"/>
        <v>-2.2335953942063187E-2</v>
      </c>
      <c r="D29" s="12"/>
      <c r="E29" s="11">
        <f t="shared" si="5"/>
        <v>-2.2411555124266694E-2</v>
      </c>
      <c r="F29" s="11">
        <f t="shared" si="1"/>
        <v>5.0227780308804472E-4</v>
      </c>
      <c r="I29" s="13">
        <f t="shared" si="6"/>
        <v>4.1869839501471534E-4</v>
      </c>
      <c r="J29" s="13">
        <f t="shared" si="2"/>
        <v>2.3704327177582725</v>
      </c>
      <c r="K29" s="13">
        <f t="shared" si="3"/>
        <v>2.3704327177582725</v>
      </c>
      <c r="M29" s="11">
        <f t="shared" si="4"/>
        <v>2.0462120980355759E-2</v>
      </c>
      <c r="O29" s="28"/>
      <c r="P29" s="29"/>
      <c r="Q29" s="29"/>
      <c r="R29" s="29"/>
      <c r="S29" s="29"/>
      <c r="T29" s="30"/>
      <c r="U29" s="31"/>
    </row>
    <row r="30" spans="1:21" x14ac:dyDescent="0.25">
      <c r="A30" s="1">
        <v>41648</v>
      </c>
      <c r="B30" s="5">
        <v>92.75</v>
      </c>
      <c r="C30" s="11">
        <f t="shared" si="0"/>
        <v>2.3747852266056439E-3</v>
      </c>
      <c r="D30" s="12"/>
      <c r="E30" s="11">
        <f t="shared" si="5"/>
        <v>2.2991840444021362E-3</v>
      </c>
      <c r="F30" s="11">
        <f t="shared" si="1"/>
        <v>5.2862472700333638E-6</v>
      </c>
      <c r="I30" s="13">
        <f t="shared" si="6"/>
        <v>4.2456760376495312E-4</v>
      </c>
      <c r="J30" s="13">
        <f t="shared" si="2"/>
        <v>2.9570556734966269</v>
      </c>
      <c r="K30" s="13">
        <f t="shared" si="3"/>
        <v>2.9570556734966269</v>
      </c>
      <c r="M30" s="11">
        <f t="shared" si="4"/>
        <v>2.060503831020348E-2</v>
      </c>
      <c r="O30" s="28"/>
      <c r="P30" s="29"/>
      <c r="Q30" s="29"/>
      <c r="R30" s="29"/>
      <c r="S30" s="29"/>
      <c r="T30" s="30"/>
      <c r="U30" s="31"/>
    </row>
    <row r="31" spans="1:21" x14ac:dyDescent="0.25">
      <c r="A31" s="1">
        <v>41649</v>
      </c>
      <c r="B31" s="5">
        <v>90.31</v>
      </c>
      <c r="C31" s="11">
        <f t="shared" si="0"/>
        <v>-2.6659505224837086E-2</v>
      </c>
      <c r="D31" s="12"/>
      <c r="E31" s="11">
        <f t="shared" si="5"/>
        <v>-2.6735106407040594E-2</v>
      </c>
      <c r="F31" s="11">
        <f t="shared" si="1"/>
        <v>7.1476591459578302E-4</v>
      </c>
      <c r="I31" s="13">
        <f t="shared" si="6"/>
        <v>4.0633794367386837E-4</v>
      </c>
      <c r="J31" s="13">
        <f t="shared" si="2"/>
        <v>2.105702653357437</v>
      </c>
      <c r="K31" s="13">
        <f t="shared" si="3"/>
        <v>2.105702653357437</v>
      </c>
      <c r="M31" s="11">
        <f t="shared" si="4"/>
        <v>2.0157825866741391E-2</v>
      </c>
      <c r="O31" s="28"/>
      <c r="P31" s="29"/>
      <c r="Q31" s="29"/>
      <c r="R31" s="29"/>
      <c r="S31" s="29"/>
      <c r="T31" s="30"/>
      <c r="U31" s="31"/>
    </row>
    <row r="32" spans="1:21" x14ac:dyDescent="0.25">
      <c r="A32" s="1">
        <v>41650</v>
      </c>
      <c r="B32" s="5">
        <v>92.47</v>
      </c>
      <c r="C32" s="11">
        <f t="shared" si="0"/>
        <v>2.3636071326839887E-2</v>
      </c>
      <c r="D32" s="12"/>
      <c r="E32" s="11">
        <f t="shared" si="5"/>
        <v>2.3560470144636379E-2</v>
      </c>
      <c r="F32" s="11">
        <f t="shared" si="1"/>
        <v>5.550957534363022E-4</v>
      </c>
      <c r="I32" s="13">
        <f t="shared" si="6"/>
        <v>4.2306636239009964E-4</v>
      </c>
      <c r="J32" s="13">
        <f t="shared" si="2"/>
        <v>2.3090135900151263</v>
      </c>
      <c r="K32" s="13">
        <f t="shared" si="3"/>
        <v>2.3090135900151258</v>
      </c>
      <c r="M32" s="11">
        <f t="shared" si="4"/>
        <v>2.0568577062842718E-2</v>
      </c>
      <c r="O32" s="28"/>
      <c r="P32" s="29"/>
      <c r="Q32" s="29"/>
      <c r="R32" s="29"/>
      <c r="S32" s="29"/>
      <c r="T32" s="30"/>
      <c r="U32" s="31"/>
    </row>
    <row r="33" spans="1:21" x14ac:dyDescent="0.25">
      <c r="A33" s="1">
        <v>41653</v>
      </c>
      <c r="B33" s="5">
        <v>92.47</v>
      </c>
      <c r="C33" s="11">
        <f t="shared" si="0"/>
        <v>0</v>
      </c>
      <c r="D33" s="12"/>
      <c r="E33" s="11">
        <f t="shared" si="5"/>
        <v>-7.5601182203507595E-5</v>
      </c>
      <c r="F33" s="11">
        <f t="shared" si="1"/>
        <v>5.7155387505679537E-9</v>
      </c>
      <c r="I33" s="13">
        <f t="shared" si="6"/>
        <v>4.3159261604905011E-4</v>
      </c>
      <c r="J33" s="13">
        <f t="shared" si="2"/>
        <v>2.9550690618676554</v>
      </c>
      <c r="K33" s="13">
        <f t="shared" si="3"/>
        <v>2.9550690618676554</v>
      </c>
      <c r="M33" s="11">
        <f t="shared" si="4"/>
        <v>2.0774807244570287E-2</v>
      </c>
      <c r="O33" s="28"/>
      <c r="P33" s="29"/>
      <c r="Q33" s="29"/>
      <c r="R33" s="29"/>
      <c r="S33" s="29"/>
      <c r="T33" s="30"/>
      <c r="U33" s="31"/>
    </row>
    <row r="34" spans="1:21" x14ac:dyDescent="0.25">
      <c r="A34" s="1">
        <v>41654</v>
      </c>
      <c r="B34" s="5">
        <v>96.12</v>
      </c>
      <c r="C34" s="11">
        <f t="shared" si="0"/>
        <v>3.8713143278720899E-2</v>
      </c>
      <c r="D34" s="12"/>
      <c r="E34" s="11">
        <f t="shared" si="5"/>
        <v>3.8637542096517388E-2</v>
      </c>
      <c r="F34" s="11">
        <f t="shared" si="1"/>
        <v>1.4928596592601532E-3</v>
      </c>
      <c r="I34" s="13">
        <f t="shared" si="6"/>
        <v>4.127270335533457E-4</v>
      </c>
      <c r="J34" s="13">
        <f t="shared" si="2"/>
        <v>1.1688920541560495</v>
      </c>
      <c r="K34" s="13">
        <f t="shared" si="3"/>
        <v>1.1688920541560495</v>
      </c>
      <c r="M34" s="11">
        <f t="shared" si="4"/>
        <v>2.0315684422468904E-2</v>
      </c>
      <c r="O34" s="32"/>
      <c r="P34" s="30"/>
      <c r="Q34" s="30"/>
      <c r="R34" s="30"/>
      <c r="S34" s="30"/>
      <c r="T34" s="30"/>
      <c r="U34" s="31"/>
    </row>
    <row r="35" spans="1:21" x14ac:dyDescent="0.25">
      <c r="A35" s="1">
        <v>41655</v>
      </c>
      <c r="B35" s="5">
        <v>97.25</v>
      </c>
      <c r="C35" s="11">
        <f t="shared" si="0"/>
        <v>1.1687571630287557E-2</v>
      </c>
      <c r="D35" s="12"/>
      <c r="E35" s="11">
        <f t="shared" si="5"/>
        <v>1.161197044808405E-2</v>
      </c>
      <c r="F35" s="11">
        <f t="shared" si="1"/>
        <v>1.3483785768717729E-4</v>
      </c>
      <c r="I35" s="13">
        <f t="shared" si="6"/>
        <v>4.6713697393274906E-4</v>
      </c>
      <c r="J35" s="13">
        <f t="shared" si="2"/>
        <v>2.771181801770493</v>
      </c>
      <c r="K35" s="13">
        <f t="shared" si="3"/>
        <v>2.771181801770493</v>
      </c>
      <c r="M35" s="11">
        <f t="shared" si="4"/>
        <v>2.1613351751469487E-2</v>
      </c>
      <c r="O35" s="32"/>
      <c r="P35" s="30"/>
      <c r="Q35" s="30"/>
      <c r="R35" s="30"/>
      <c r="S35" s="30"/>
      <c r="T35" s="30"/>
      <c r="U35" s="31"/>
    </row>
    <row r="36" spans="1:21" x14ac:dyDescent="0.25">
      <c r="A36" s="1">
        <v>41656</v>
      </c>
      <c r="B36" s="5">
        <v>98.5</v>
      </c>
      <c r="C36" s="11">
        <f t="shared" si="0"/>
        <v>1.2771565679487539E-2</v>
      </c>
      <c r="D36" s="12"/>
      <c r="E36" s="11">
        <f t="shared" si="5"/>
        <v>1.2695964497284032E-2</v>
      </c>
      <c r="F36" s="11">
        <f t="shared" si="1"/>
        <v>1.6118751451629659E-4</v>
      </c>
      <c r="I36" s="13">
        <f t="shared" si="6"/>
        <v>4.5301996520281875E-4</v>
      </c>
      <c r="J36" s="13">
        <f t="shared" si="2"/>
        <v>2.752945323734286</v>
      </c>
      <c r="K36" s="13">
        <f t="shared" si="3"/>
        <v>2.752945323734286</v>
      </c>
      <c r="M36" s="11">
        <f t="shared" si="4"/>
        <v>2.1284265672153663E-2</v>
      </c>
      <c r="O36" s="32"/>
      <c r="P36" s="30"/>
      <c r="Q36" s="30"/>
      <c r="R36" s="30"/>
      <c r="S36" s="30"/>
      <c r="T36" s="30"/>
      <c r="U36" s="31"/>
    </row>
    <row r="37" spans="1:21" x14ac:dyDescent="0.25">
      <c r="A37" s="1">
        <v>41657</v>
      </c>
      <c r="B37" s="5">
        <v>89.87</v>
      </c>
      <c r="C37" s="11">
        <f t="shared" si="0"/>
        <v>-9.1692366507761053E-2</v>
      </c>
      <c r="D37" s="12"/>
      <c r="E37" s="11">
        <f t="shared" si="5"/>
        <v>-9.1767967689964564E-2</v>
      </c>
      <c r="F37" s="11">
        <f t="shared" si="1"/>
        <v>8.4213598939463803E-3</v>
      </c>
      <c r="I37" s="13">
        <f t="shared" si="6"/>
        <v>4.4091318310757069E-4</v>
      </c>
      <c r="J37" s="13">
        <f t="shared" si="2"/>
        <v>-6.6055143711134177</v>
      </c>
      <c r="K37" s="13">
        <f t="shared" si="3"/>
        <v>-6.6055143711134159</v>
      </c>
      <c r="M37" s="11">
        <f t="shared" si="4"/>
        <v>2.0997932829389915E-2</v>
      </c>
      <c r="O37" s="32"/>
      <c r="P37" s="30"/>
      <c r="Q37" s="30"/>
      <c r="R37" s="30"/>
      <c r="S37" s="30"/>
      <c r="T37" s="30"/>
      <c r="U37" s="31"/>
    </row>
    <row r="38" spans="1:21" x14ac:dyDescent="0.25">
      <c r="A38" s="1">
        <v>41660</v>
      </c>
      <c r="B38" s="5">
        <v>91</v>
      </c>
      <c r="C38" s="11">
        <f t="shared" si="0"/>
        <v>1.2495324846568019E-2</v>
      </c>
      <c r="D38" s="12"/>
      <c r="E38" s="11">
        <f t="shared" si="5"/>
        <v>1.2419723664364512E-2</v>
      </c>
      <c r="F38" s="11">
        <f t="shared" si="1"/>
        <v>1.5424953589917586E-4</v>
      </c>
      <c r="I38" s="13">
        <f t="shared" si="6"/>
        <v>8.2714619353619441E-4</v>
      </c>
      <c r="J38" s="13">
        <f t="shared" si="2"/>
        <v>2.5365840150982399</v>
      </c>
      <c r="K38" s="13">
        <f t="shared" si="3"/>
        <v>2.5365840150982395</v>
      </c>
      <c r="M38" s="11">
        <f t="shared" si="4"/>
        <v>2.8760149400449825E-2</v>
      </c>
      <c r="O38" s="32"/>
      <c r="P38" s="30"/>
      <c r="Q38" s="30"/>
      <c r="R38" s="30"/>
      <c r="S38" s="30"/>
      <c r="T38" s="30"/>
      <c r="U38" s="31"/>
    </row>
    <row r="39" spans="1:21" x14ac:dyDescent="0.25">
      <c r="A39" s="1">
        <v>41661</v>
      </c>
      <c r="B39" s="5">
        <v>92.81</v>
      </c>
      <c r="C39" s="11">
        <f t="shared" si="0"/>
        <v>1.9694886090451374E-2</v>
      </c>
      <c r="D39" s="12"/>
      <c r="E39" s="11">
        <f t="shared" si="5"/>
        <v>1.9619284908247867E-2</v>
      </c>
      <c r="F39" s="11">
        <f t="shared" si="1"/>
        <v>3.8491634031100248E-4</v>
      </c>
      <c r="I39" s="13">
        <f t="shared" si="6"/>
        <v>7.9532458964133015E-4</v>
      </c>
      <c r="J39" s="13">
        <f t="shared" si="2"/>
        <v>2.4074546376365569</v>
      </c>
      <c r="K39" s="13">
        <f t="shared" si="3"/>
        <v>2.4074546376365569</v>
      </c>
      <c r="M39" s="11">
        <f t="shared" si="4"/>
        <v>2.8201499776453913E-2</v>
      </c>
      <c r="O39" s="32"/>
      <c r="P39" s="30"/>
      <c r="Q39" s="30"/>
      <c r="R39" s="30"/>
      <c r="S39" s="30"/>
      <c r="T39" s="30"/>
      <c r="U39" s="31"/>
    </row>
    <row r="40" spans="1:21" x14ac:dyDescent="0.25">
      <c r="A40" s="1">
        <v>41662</v>
      </c>
      <c r="B40" s="5">
        <v>89.16</v>
      </c>
      <c r="C40" s="11">
        <f t="shared" si="0"/>
        <v>-4.0121884089633422E-2</v>
      </c>
      <c r="D40" s="12"/>
      <c r="E40" s="11">
        <f t="shared" si="5"/>
        <v>-4.0197485271836933E-2</v>
      </c>
      <c r="F40" s="11">
        <f t="shared" si="1"/>
        <v>1.6158378221795471E-3</v>
      </c>
      <c r="I40" s="13">
        <f t="shared" si="6"/>
        <v>7.763311982980568E-4</v>
      </c>
      <c r="J40" s="13">
        <f t="shared" si="2"/>
        <v>1.6208386807032016</v>
      </c>
      <c r="K40" s="13">
        <f t="shared" si="3"/>
        <v>1.6208386807032014</v>
      </c>
      <c r="M40" s="11">
        <f t="shared" si="4"/>
        <v>2.7862720583210404E-2</v>
      </c>
      <c r="O40" s="33"/>
      <c r="P40" s="34"/>
      <c r="Q40" s="34"/>
      <c r="R40" s="34"/>
      <c r="S40" s="34"/>
      <c r="T40" s="34"/>
      <c r="U40" s="35"/>
    </row>
    <row r="41" spans="1:21" x14ac:dyDescent="0.25">
      <c r="A41" s="1">
        <v>41663</v>
      </c>
      <c r="B41" s="5">
        <v>89.34</v>
      </c>
      <c r="C41" s="11">
        <f t="shared" si="0"/>
        <v>2.0168074063046E-3</v>
      </c>
      <c r="D41" s="12"/>
      <c r="E41" s="11">
        <f t="shared" si="5"/>
        <v>1.9412062241010925E-3</v>
      </c>
      <c r="F41" s="11">
        <f t="shared" si="1"/>
        <v>3.7682816044888212E-6</v>
      </c>
      <c r="I41" s="13">
        <f t="shared" si="6"/>
        <v>8.1726551751045557E-4</v>
      </c>
      <c r="J41" s="13">
        <f t="shared" si="2"/>
        <v>2.633529308678058</v>
      </c>
      <c r="K41" s="13">
        <f t="shared" si="3"/>
        <v>2.633529308678058</v>
      </c>
      <c r="M41" s="11">
        <f t="shared" si="4"/>
        <v>2.8587856119521374E-2</v>
      </c>
    </row>
    <row r="42" spans="1:21" x14ac:dyDescent="0.25">
      <c r="A42" s="1">
        <v>41664</v>
      </c>
      <c r="B42" s="5">
        <v>91.62</v>
      </c>
      <c r="C42" s="11">
        <f t="shared" si="0"/>
        <v>2.5200272534623532E-2</v>
      </c>
      <c r="D42" s="12"/>
      <c r="E42" s="11">
        <f t="shared" si="5"/>
        <v>2.5124671352420025E-2</v>
      </c>
      <c r="F42" s="11">
        <f t="shared" si="1"/>
        <v>6.3124911056711554E-4</v>
      </c>
      <c r="I42" s="13">
        <f t="shared" si="6"/>
        <v>7.7861997072111919E-4</v>
      </c>
      <c r="J42" s="13">
        <f t="shared" si="2"/>
        <v>2.254691140052381</v>
      </c>
      <c r="K42" s="13">
        <f t="shared" si="3"/>
        <v>2.2546911400523806</v>
      </c>
      <c r="M42" s="11">
        <f t="shared" si="4"/>
        <v>2.7903762662428149E-2</v>
      </c>
    </row>
    <row r="43" spans="1:21" x14ac:dyDescent="0.25">
      <c r="A43" s="1">
        <v>41667</v>
      </c>
      <c r="B43" s="5">
        <v>89.87</v>
      </c>
      <c r="C43" s="11">
        <f t="shared" si="0"/>
        <v>-1.9285406788313957E-2</v>
      </c>
      <c r="D43" s="12"/>
      <c r="E43" s="11">
        <f t="shared" si="5"/>
        <v>-1.9361007970517465E-2</v>
      </c>
      <c r="F43" s="11">
        <f t="shared" si="1"/>
        <v>3.7484862963444078E-4</v>
      </c>
      <c r="I43" s="13">
        <f t="shared" si="6"/>
        <v>7.7241517397009184E-4</v>
      </c>
      <c r="J43" s="13">
        <f t="shared" si="2"/>
        <v>2.421408531339678</v>
      </c>
      <c r="K43" s="13">
        <f t="shared" si="3"/>
        <v>2.4214085313396785</v>
      </c>
      <c r="M43" s="11">
        <f t="shared" si="4"/>
        <v>2.7792358193757E-2</v>
      </c>
      <c r="T43" s="15"/>
      <c r="U43" s="15"/>
    </row>
    <row r="44" spans="1:21" x14ac:dyDescent="0.25">
      <c r="A44" s="1">
        <v>41668</v>
      </c>
      <c r="B44" s="5">
        <v>88.37</v>
      </c>
      <c r="C44" s="11">
        <f t="shared" si="0"/>
        <v>-1.6831636140368981E-2</v>
      </c>
      <c r="D44" s="12"/>
      <c r="E44" s="11">
        <f t="shared" si="5"/>
        <v>-1.6907237322572488E-2</v>
      </c>
      <c r="F44" s="11">
        <f t="shared" si="1"/>
        <v>2.8585467388178809E-4</v>
      </c>
      <c r="I44" s="13">
        <f t="shared" si="6"/>
        <v>7.5383839460167886E-4</v>
      </c>
      <c r="J44" s="13">
        <f t="shared" si="2"/>
        <v>2.4866282993409219</v>
      </c>
      <c r="K44" s="13">
        <f t="shared" si="3"/>
        <v>2.4866282993409219</v>
      </c>
      <c r="M44" s="11">
        <f t="shared" si="4"/>
        <v>2.7456117617057203E-2</v>
      </c>
    </row>
    <row r="45" spans="1:21" x14ac:dyDescent="0.25">
      <c r="A45" s="1">
        <v>41669</v>
      </c>
      <c r="B45" s="5">
        <v>87.62</v>
      </c>
      <c r="C45" s="11">
        <f t="shared" si="0"/>
        <v>-8.5232631441606605E-3</v>
      </c>
      <c r="D45" s="12"/>
      <c r="E45" s="11">
        <f t="shared" si="5"/>
        <v>-8.5988643263641678E-3</v>
      </c>
      <c r="F45" s="11">
        <f t="shared" si="1"/>
        <v>7.394046770321829E-5</v>
      </c>
      <c r="I45" s="13">
        <f t="shared" si="6"/>
        <v>7.3194859864109672E-4</v>
      </c>
      <c r="J45" s="13">
        <f t="shared" si="2"/>
        <v>2.6404522695099288</v>
      </c>
      <c r="K45" s="13">
        <f t="shared" si="3"/>
        <v>2.6404522695099288</v>
      </c>
      <c r="M45" s="11">
        <f t="shared" si="4"/>
        <v>2.7054548575814321E-2</v>
      </c>
    </row>
    <row r="46" spans="1:21" x14ac:dyDescent="0.25">
      <c r="A46" s="1">
        <v>41670</v>
      </c>
      <c r="B46" s="5">
        <v>84.78</v>
      </c>
      <c r="C46" s="11">
        <f t="shared" si="0"/>
        <v>-3.2949616461261412E-2</v>
      </c>
      <c r="D46" s="12"/>
      <c r="E46" s="11">
        <f t="shared" si="5"/>
        <v>-3.3025217643464923E-2</v>
      </c>
      <c r="F46" s="11">
        <f t="shared" si="1"/>
        <v>1.0906650003982268E-3</v>
      </c>
      <c r="I46" s="13">
        <f t="shared" si="6"/>
        <v>7.0103035798368713E-4</v>
      </c>
      <c r="J46" s="13">
        <f t="shared" si="2"/>
        <v>1.9346397447079051</v>
      </c>
      <c r="K46" s="13">
        <f t="shared" si="3"/>
        <v>1.9346397447079053</v>
      </c>
      <c r="M46" s="11">
        <f t="shared" si="4"/>
        <v>2.6476977886150208E-2</v>
      </c>
    </row>
    <row r="47" spans="1:21" x14ac:dyDescent="0.25">
      <c r="A47" s="1">
        <v>41671</v>
      </c>
      <c r="B47" s="5">
        <v>83</v>
      </c>
      <c r="C47" s="11">
        <f t="shared" si="0"/>
        <v>-2.1219058127893157E-2</v>
      </c>
      <c r="D47" s="12"/>
      <c r="E47" s="11">
        <f t="shared" si="5"/>
        <v>-2.1294659310096664E-2</v>
      </c>
      <c r="F47" s="11">
        <f t="shared" si="1"/>
        <v>4.5346251513308654E-4</v>
      </c>
      <c r="I47" s="13">
        <f t="shared" si="6"/>
        <v>7.2058266001403593E-4</v>
      </c>
      <c r="J47" s="13">
        <f t="shared" si="2"/>
        <v>2.3841367844306394</v>
      </c>
      <c r="K47" s="13">
        <f t="shared" si="3"/>
        <v>2.3841367844306394</v>
      </c>
      <c r="M47" s="11">
        <f t="shared" si="4"/>
        <v>2.6843670762659044E-2</v>
      </c>
    </row>
    <row r="48" spans="1:21" x14ac:dyDescent="0.25">
      <c r="A48" s="1">
        <v>41674</v>
      </c>
      <c r="B48" s="5">
        <v>83.5</v>
      </c>
      <c r="C48" s="11">
        <f t="shared" si="0"/>
        <v>6.0060240602119487E-3</v>
      </c>
      <c r="D48" s="12"/>
      <c r="E48" s="11">
        <f t="shared" si="5"/>
        <v>5.9304228780084414E-3</v>
      </c>
      <c r="F48" s="11">
        <f t="shared" si="1"/>
        <v>3.5169915512005922E-5</v>
      </c>
      <c r="I48" s="13">
        <f t="shared" si="6"/>
        <v>7.0846884737343072E-4</v>
      </c>
      <c r="J48" s="13">
        <f t="shared" si="2"/>
        <v>2.6824426275149666</v>
      </c>
      <c r="K48" s="13">
        <f t="shared" si="3"/>
        <v>2.6824426275149666</v>
      </c>
      <c r="M48" s="11">
        <f t="shared" si="4"/>
        <v>2.6617078114876371E-2</v>
      </c>
    </row>
    <row r="49" spans="1:13" x14ac:dyDescent="0.25">
      <c r="A49" s="1">
        <v>41675</v>
      </c>
      <c r="B49" s="5">
        <v>81.37</v>
      </c>
      <c r="C49" s="11">
        <f t="shared" si="0"/>
        <v>-2.5839977148243865E-2</v>
      </c>
      <c r="D49" s="12"/>
      <c r="E49" s="11">
        <f t="shared" si="5"/>
        <v>-2.5915578330447372E-2</v>
      </c>
      <c r="F49" s="11">
        <f t="shared" si="1"/>
        <v>6.7161720020155347E-4</v>
      </c>
      <c r="I49" s="13">
        <f t="shared" si="6"/>
        <v>6.7700242361671257E-4</v>
      </c>
      <c r="J49" s="13">
        <f t="shared" si="2"/>
        <v>2.2339565749964363</v>
      </c>
      <c r="K49" s="13">
        <f t="shared" si="3"/>
        <v>2.2339565749964363</v>
      </c>
      <c r="M49" s="11">
        <f t="shared" si="4"/>
        <v>2.6019270236052213E-2</v>
      </c>
    </row>
    <row r="50" spans="1:13" x14ac:dyDescent="0.25">
      <c r="A50" s="1">
        <v>41676</v>
      </c>
      <c r="B50" s="5">
        <v>84.44</v>
      </c>
      <c r="C50" s="11">
        <f t="shared" si="0"/>
        <v>3.7034568271553978E-2</v>
      </c>
      <c r="D50" s="12"/>
      <c r="E50" s="11">
        <f t="shared" si="5"/>
        <v>3.6958967089350467E-2</v>
      </c>
      <c r="F50" s="11">
        <f t="shared" si="1"/>
        <v>1.3659652483116909E-3</v>
      </c>
      <c r="I50" s="13">
        <f t="shared" si="6"/>
        <v>6.776360595658617E-4</v>
      </c>
      <c r="J50" s="13">
        <f t="shared" si="2"/>
        <v>1.7216215427886492</v>
      </c>
      <c r="K50" s="13">
        <f t="shared" si="3"/>
        <v>1.7216215427886492</v>
      </c>
      <c r="M50" s="11">
        <f t="shared" si="4"/>
        <v>2.6031443670412553E-2</v>
      </c>
    </row>
    <row r="51" spans="1:13" x14ac:dyDescent="0.25">
      <c r="A51" s="1">
        <v>41677</v>
      </c>
      <c r="B51" s="5">
        <v>89.25</v>
      </c>
      <c r="C51" s="11">
        <f t="shared" si="0"/>
        <v>5.5400197679628678E-2</v>
      </c>
      <c r="D51" s="12"/>
      <c r="E51" s="11">
        <f t="shared" si="5"/>
        <v>5.5324596497425167E-2</v>
      </c>
      <c r="F51" s="11">
        <f t="shared" si="1"/>
        <v>3.060810977602909E-3</v>
      </c>
      <c r="I51" s="13">
        <f t="shared" si="6"/>
        <v>7.121911707612511E-4</v>
      </c>
      <c r="J51" s="13">
        <f t="shared" si="2"/>
        <v>0.5557746152957278</v>
      </c>
      <c r="K51" s="13">
        <f t="shared" si="3"/>
        <v>0.55577461529572769</v>
      </c>
      <c r="M51" s="11">
        <f t="shared" si="4"/>
        <v>2.6686910101419593E-2</v>
      </c>
    </row>
    <row r="52" spans="1:13" x14ac:dyDescent="0.25">
      <c r="A52" s="1">
        <v>41678</v>
      </c>
      <c r="B52" s="5">
        <v>86.37</v>
      </c>
      <c r="C52" s="11">
        <f t="shared" si="0"/>
        <v>-3.2801027367554192E-2</v>
      </c>
      <c r="D52" s="12"/>
      <c r="E52" s="11">
        <f t="shared" si="5"/>
        <v>-3.2876628549757703E-2</v>
      </c>
      <c r="F52" s="11">
        <f t="shared" si="1"/>
        <v>1.0808727047987433E-3</v>
      </c>
      <c r="I52" s="13">
        <f t="shared" si="6"/>
        <v>8.2685060909837781E-4</v>
      </c>
      <c r="J52" s="13">
        <f t="shared" si="2"/>
        <v>1.9763965103308692</v>
      </c>
      <c r="K52" s="13">
        <f t="shared" si="3"/>
        <v>1.9763965103308692</v>
      </c>
      <c r="M52" s="11">
        <f t="shared" si="4"/>
        <v>2.8755010156464523E-2</v>
      </c>
    </row>
    <row r="53" spans="1:13" x14ac:dyDescent="0.25">
      <c r="A53" s="1">
        <v>41681</v>
      </c>
      <c r="B53" s="5">
        <v>86.37</v>
      </c>
      <c r="C53" s="11">
        <f t="shared" si="0"/>
        <v>0</v>
      </c>
      <c r="D53" s="12"/>
      <c r="E53" s="11">
        <f t="shared" si="5"/>
        <v>-7.5601182203507595E-5</v>
      </c>
      <c r="F53" s="11">
        <f t="shared" si="1"/>
        <v>5.7155387505679537E-9</v>
      </c>
      <c r="I53" s="13">
        <f t="shared" si="6"/>
        <v>8.3941466677836475E-4</v>
      </c>
      <c r="J53" s="13">
        <f t="shared" si="2"/>
        <v>2.6224609294597685</v>
      </c>
      <c r="K53" s="13">
        <f t="shared" si="3"/>
        <v>2.6224609294597685</v>
      </c>
      <c r="M53" s="11">
        <f t="shared" si="4"/>
        <v>2.8972653775213013E-2</v>
      </c>
    </row>
    <row r="54" spans="1:13" x14ac:dyDescent="0.25">
      <c r="A54" s="1">
        <v>41682</v>
      </c>
      <c r="B54" s="5">
        <v>86.25</v>
      </c>
      <c r="C54" s="11">
        <f t="shared" si="0"/>
        <v>-1.390337380725066E-3</v>
      </c>
      <c r="D54" s="12"/>
      <c r="E54" s="11">
        <f t="shared" si="5"/>
        <v>-1.4659385629285735E-3</v>
      </c>
      <c r="F54" s="11">
        <f t="shared" si="1"/>
        <v>2.1489758702810913E-6</v>
      </c>
      <c r="I54" s="13">
        <f t="shared" si="6"/>
        <v>7.9942567141507109E-4</v>
      </c>
      <c r="J54" s="13">
        <f t="shared" si="2"/>
        <v>2.645525891375057</v>
      </c>
      <c r="K54" s="13">
        <f t="shared" si="3"/>
        <v>2.645525891375057</v>
      </c>
      <c r="M54" s="11">
        <f t="shared" si="4"/>
        <v>2.8274116633682317E-2</v>
      </c>
    </row>
    <row r="55" spans="1:13" x14ac:dyDescent="0.25">
      <c r="A55" s="1">
        <v>41683</v>
      </c>
      <c r="B55" s="5">
        <v>85.25</v>
      </c>
      <c r="C55" s="11">
        <f t="shared" si="0"/>
        <v>-1.1661939747842975E-2</v>
      </c>
      <c r="D55" s="12"/>
      <c r="E55" s="11">
        <f t="shared" si="5"/>
        <v>-1.1737540930046482E-2</v>
      </c>
      <c r="F55" s="11">
        <f t="shared" si="1"/>
        <v>1.3776986708451643E-4</v>
      </c>
      <c r="I55" s="13">
        <f t="shared" si="6"/>
        <v>7.6160118319973001E-4</v>
      </c>
      <c r="J55" s="13">
        <f t="shared" si="2"/>
        <v>2.580657713434646</v>
      </c>
      <c r="K55" s="13">
        <f t="shared" si="3"/>
        <v>2.580657713434646</v>
      </c>
      <c r="M55" s="11">
        <f t="shared" si="4"/>
        <v>2.759712273407737E-2</v>
      </c>
    </row>
    <row r="56" spans="1:13" x14ac:dyDescent="0.25">
      <c r="A56" s="1">
        <v>41684</v>
      </c>
      <c r="B56" s="5">
        <v>87.12</v>
      </c>
      <c r="C56" s="11">
        <f t="shared" si="0"/>
        <v>2.1698362461078893E-2</v>
      </c>
      <c r="D56" s="12"/>
      <c r="E56" s="11">
        <f t="shared" si="5"/>
        <v>2.1622761278875385E-2</v>
      </c>
      <c r="F56" s="11">
        <f t="shared" si="1"/>
        <v>4.6754380532323269E-4</v>
      </c>
      <c r="I56" s="13">
        <f t="shared" si="6"/>
        <v>7.3220333444214245E-4</v>
      </c>
      <c r="J56" s="13">
        <f t="shared" si="2"/>
        <v>2.3715157827801656</v>
      </c>
      <c r="K56" s="13">
        <f t="shared" si="3"/>
        <v>2.3715157827801661</v>
      </c>
      <c r="M56" s="11">
        <f t="shared" si="4"/>
        <v>2.7059255984637539E-2</v>
      </c>
    </row>
    <row r="57" spans="1:13" x14ac:dyDescent="0.25">
      <c r="A57" s="1">
        <v>41685</v>
      </c>
      <c r="B57" s="5">
        <v>85.81</v>
      </c>
      <c r="C57" s="11">
        <f t="shared" si="0"/>
        <v>-1.5150928805675527E-2</v>
      </c>
      <c r="D57" s="12"/>
      <c r="E57" s="11">
        <f t="shared" si="5"/>
        <v>-1.5226529987879035E-2</v>
      </c>
      <c r="F57" s="11">
        <f t="shared" si="1"/>
        <v>2.318472154717795E-4</v>
      </c>
      <c r="I57" s="13">
        <f t="shared" si="6"/>
        <v>7.2047995235237339E-4</v>
      </c>
      <c r="J57" s="13">
        <f t="shared" si="2"/>
        <v>2.5379601943461703</v>
      </c>
      <c r="K57" s="13">
        <f t="shared" si="3"/>
        <v>2.5379601943461703</v>
      </c>
      <c r="M57" s="11">
        <f t="shared" si="4"/>
        <v>2.6841757624126879E-2</v>
      </c>
    </row>
    <row r="58" spans="1:13" x14ac:dyDescent="0.25">
      <c r="A58" s="1">
        <v>41688</v>
      </c>
      <c r="B58" s="5">
        <v>88.97</v>
      </c>
      <c r="C58" s="11">
        <f t="shared" si="0"/>
        <v>3.6163684437646275E-2</v>
      </c>
      <c r="D58" s="12"/>
      <c r="E58" s="11">
        <f t="shared" si="5"/>
        <v>3.6088083255442764E-2</v>
      </c>
      <c r="F58" s="11">
        <f t="shared" si="1"/>
        <v>1.3023497530517685E-3</v>
      </c>
      <c r="I58" s="13">
        <f t="shared" si="6"/>
        <v>6.9772489245373563E-4</v>
      </c>
      <c r="J58" s="13">
        <f t="shared" si="2"/>
        <v>1.7816211644937536</v>
      </c>
      <c r="K58" s="13">
        <f t="shared" si="3"/>
        <v>1.7816211644937539</v>
      </c>
      <c r="M58" s="11">
        <f t="shared" si="4"/>
        <v>2.6414482627031249E-2</v>
      </c>
    </row>
    <row r="59" spans="1:13" x14ac:dyDescent="0.25">
      <c r="A59" s="1">
        <v>41689</v>
      </c>
      <c r="B59" s="5">
        <v>88.47</v>
      </c>
      <c r="C59" s="11">
        <f t="shared" si="0"/>
        <v>-5.6357227613814641E-3</v>
      </c>
      <c r="D59" s="12"/>
      <c r="E59" s="11">
        <f t="shared" si="5"/>
        <v>-5.7113239435849714E-3</v>
      </c>
      <c r="F59" s="11">
        <f t="shared" si="1"/>
        <v>3.2619221188566988E-5</v>
      </c>
      <c r="I59" s="13">
        <f t="shared" si="6"/>
        <v>7.2816429493601995E-4</v>
      </c>
      <c r="J59" s="13">
        <f t="shared" si="2"/>
        <v>2.6711551380608962</v>
      </c>
      <c r="K59" s="13">
        <f t="shared" si="3"/>
        <v>2.6711551380608962</v>
      </c>
      <c r="M59" s="11">
        <f t="shared" si="4"/>
        <v>2.6984519542434325E-2</v>
      </c>
    </row>
    <row r="60" spans="1:13" x14ac:dyDescent="0.25">
      <c r="A60" s="1">
        <v>41690</v>
      </c>
      <c r="B60" s="5">
        <v>86.87</v>
      </c>
      <c r="C60" s="11">
        <f t="shared" si="0"/>
        <v>-1.8250763223465371E-2</v>
      </c>
      <c r="D60" s="12"/>
      <c r="E60" s="11">
        <f t="shared" si="5"/>
        <v>-1.8326364405668878E-2</v>
      </c>
      <c r="F60" s="11">
        <f t="shared" si="1"/>
        <v>3.3585563232936723E-4</v>
      </c>
      <c r="I60" s="13">
        <f t="shared" si="6"/>
        <v>6.9546976995620393E-4</v>
      </c>
      <c r="J60" s="13">
        <f t="shared" si="2"/>
        <v>2.4750634253624408</v>
      </c>
      <c r="K60" s="13">
        <f t="shared" si="3"/>
        <v>2.4750634253624413</v>
      </c>
      <c r="M60" s="11">
        <f t="shared" si="4"/>
        <v>2.6371760842920668E-2</v>
      </c>
    </row>
    <row r="61" spans="1:13" x14ac:dyDescent="0.25">
      <c r="A61" s="1">
        <v>41691</v>
      </c>
      <c r="B61" s="5">
        <v>86.81</v>
      </c>
      <c r="C61" s="11">
        <f t="shared" si="0"/>
        <v>-6.9092586811252436E-4</v>
      </c>
      <c r="D61" s="12"/>
      <c r="E61" s="11">
        <f t="shared" si="5"/>
        <v>-7.6652705031603197E-4</v>
      </c>
      <c r="F61" s="11">
        <f t="shared" si="1"/>
        <v>5.8756371886619663E-7</v>
      </c>
      <c r="I61" s="13">
        <f t="shared" si="6"/>
        <v>6.7900493453959424E-4</v>
      </c>
      <c r="J61" s="13">
        <f t="shared" si="2"/>
        <v>2.7280698830507508</v>
      </c>
      <c r="K61" s="13">
        <f t="shared" si="3"/>
        <v>2.7280698830507508</v>
      </c>
      <c r="M61" s="11">
        <f t="shared" si="4"/>
        <v>2.6057723126543392E-2</v>
      </c>
    </row>
    <row r="62" spans="1:13" x14ac:dyDescent="0.25">
      <c r="A62" s="1">
        <v>41692</v>
      </c>
      <c r="B62" s="5">
        <v>84.87</v>
      </c>
      <c r="C62" s="11">
        <f t="shared" si="0"/>
        <v>-2.2601148422131019E-2</v>
      </c>
      <c r="D62" s="12"/>
      <c r="E62" s="11">
        <f t="shared" si="5"/>
        <v>-2.2676749604334526E-2</v>
      </c>
      <c r="F62" s="11">
        <f t="shared" si="1"/>
        <v>5.1423497261768607E-4</v>
      </c>
      <c r="I62" s="13">
        <f t="shared" si="6"/>
        <v>6.4734749632982126E-4</v>
      </c>
      <c r="J62" s="13">
        <f t="shared" si="2"/>
        <v>2.3551889353311073</v>
      </c>
      <c r="K62" s="13">
        <f t="shared" si="3"/>
        <v>2.3551889353311073</v>
      </c>
      <c r="M62" s="11">
        <f t="shared" si="4"/>
        <v>2.5443024512227734E-2</v>
      </c>
    </row>
    <row r="63" spans="1:13" x14ac:dyDescent="0.25">
      <c r="A63" s="1">
        <v>41695</v>
      </c>
      <c r="B63" s="5">
        <v>84.19</v>
      </c>
      <c r="C63" s="11">
        <f t="shared" si="0"/>
        <v>-8.0445246320129775E-3</v>
      </c>
      <c r="D63" s="12"/>
      <c r="E63" s="11">
        <f t="shared" si="5"/>
        <v>-8.1201258142164848E-3</v>
      </c>
      <c r="F63" s="11">
        <f t="shared" si="1"/>
        <v>6.5936443238704935E-5</v>
      </c>
      <c r="I63" s="13">
        <f t="shared" si="6"/>
        <v>6.4194855889029314E-4</v>
      </c>
      <c r="J63" s="13">
        <f t="shared" si="2"/>
        <v>2.7052061735764359</v>
      </c>
      <c r="K63" s="13">
        <f t="shared" si="3"/>
        <v>2.7052061735764359</v>
      </c>
      <c r="M63" s="11">
        <f t="shared" si="4"/>
        <v>2.5336703788975651E-2</v>
      </c>
    </row>
    <row r="64" spans="1:13" x14ac:dyDescent="0.25">
      <c r="A64" s="1">
        <v>41696</v>
      </c>
      <c r="B64" s="5">
        <v>83.87</v>
      </c>
      <c r="C64" s="11">
        <f t="shared" si="0"/>
        <v>-3.808168353252405E-3</v>
      </c>
      <c r="D64" s="12"/>
      <c r="E64" s="11">
        <f t="shared" si="5"/>
        <v>-3.8837695354559127E-3</v>
      </c>
      <c r="F64" s="11">
        <f t="shared" si="1"/>
        <v>1.5083665804535436E-5</v>
      </c>
      <c r="I64" s="13">
        <f t="shared" si="6"/>
        <v>6.1530930379284469E-4</v>
      </c>
      <c r="J64" s="13">
        <f t="shared" si="2"/>
        <v>2.7654972300985676</v>
      </c>
      <c r="K64" s="13">
        <f t="shared" si="3"/>
        <v>2.7654972300985676</v>
      </c>
      <c r="M64" s="11">
        <f t="shared" si="4"/>
        <v>2.4805428917735826E-2</v>
      </c>
    </row>
    <row r="65" spans="1:13" x14ac:dyDescent="0.25">
      <c r="A65" s="1">
        <v>41697</v>
      </c>
      <c r="B65" s="5">
        <v>83.37</v>
      </c>
      <c r="C65" s="11">
        <f t="shared" si="0"/>
        <v>-5.9794485737980725E-3</v>
      </c>
      <c r="D65" s="12"/>
      <c r="E65" s="11">
        <f t="shared" si="5"/>
        <v>-6.0550497560015798E-3</v>
      </c>
      <c r="F65" s="11">
        <f t="shared" si="1"/>
        <v>3.666362754765479E-5</v>
      </c>
      <c r="I65" s="13">
        <f t="shared" si="6"/>
        <v>5.876275844335549E-4</v>
      </c>
      <c r="J65" s="13">
        <f t="shared" si="2"/>
        <v>2.7695737395325173</v>
      </c>
      <c r="K65" s="13">
        <f t="shared" si="3"/>
        <v>2.7695737395325173</v>
      </c>
      <c r="M65" s="11">
        <f t="shared" si="4"/>
        <v>2.4241031010119082E-2</v>
      </c>
    </row>
    <row r="66" spans="1:13" x14ac:dyDescent="0.25">
      <c r="A66" s="1">
        <v>41698</v>
      </c>
      <c r="B66" s="5">
        <v>85.5</v>
      </c>
      <c r="C66" s="11">
        <f t="shared" si="0"/>
        <v>2.5227843520192344E-2</v>
      </c>
      <c r="D66" s="12"/>
      <c r="E66" s="11">
        <f t="shared" si="5"/>
        <v>2.5152242337988837E-2</v>
      </c>
      <c r="F66" s="11">
        <f t="shared" si="1"/>
        <v>6.3263529462891815E-4</v>
      </c>
      <c r="I66" s="13">
        <f t="shared" si="6"/>
        <v>5.6240484827372727E-4</v>
      </c>
      <c r="J66" s="13">
        <f t="shared" si="2"/>
        <v>2.2602681399152393</v>
      </c>
      <c r="K66" s="13">
        <f t="shared" si="3"/>
        <v>2.2602681399152393</v>
      </c>
      <c r="M66" s="11">
        <f t="shared" si="4"/>
        <v>2.3715076391901572E-2</v>
      </c>
    </row>
    <row r="67" spans="1:13" x14ac:dyDescent="0.25">
      <c r="A67" s="1">
        <v>41699</v>
      </c>
      <c r="B67" s="5">
        <v>89.19</v>
      </c>
      <c r="C67" s="11">
        <f t="shared" si="0"/>
        <v>4.2252549735401428E-2</v>
      </c>
      <c r="D67" s="12"/>
      <c r="E67" s="11">
        <f t="shared" si="5"/>
        <v>4.2176948553197917E-2</v>
      </c>
      <c r="F67" s="11">
        <f t="shared" si="1"/>
        <v>1.7788949892591039E-3</v>
      </c>
      <c r="I67" s="13">
        <f t="shared" si="6"/>
        <v>5.6746612809282723E-4</v>
      </c>
      <c r="J67" s="13">
        <f t="shared" si="2"/>
        <v>1.250824302266879</v>
      </c>
      <c r="K67" s="13">
        <f t="shared" si="3"/>
        <v>1.2508243022668792</v>
      </c>
      <c r="M67" s="11">
        <f t="shared" si="4"/>
        <v>2.3821547558729832E-2</v>
      </c>
    </row>
    <row r="68" spans="1:13" x14ac:dyDescent="0.25">
      <c r="A68" s="1">
        <v>41702</v>
      </c>
      <c r="B68" s="5">
        <v>89.44</v>
      </c>
      <c r="C68" s="11">
        <f t="shared" si="0"/>
        <v>2.7990837286729748E-3</v>
      </c>
      <c r="D68" s="12"/>
      <c r="E68" s="11">
        <f t="shared" si="5"/>
        <v>2.7234825464694671E-3</v>
      </c>
      <c r="F68" s="11">
        <f t="shared" si="1"/>
        <v>7.4173571809238127E-6</v>
      </c>
      <c r="I68" s="13">
        <f t="shared" si="6"/>
        <v>6.2768555306518654E-4</v>
      </c>
      <c r="J68" s="13">
        <f t="shared" si="2"/>
        <v>2.7618885834716123</v>
      </c>
      <c r="K68" s="13">
        <f t="shared" si="3"/>
        <v>2.7618885834716123</v>
      </c>
      <c r="M68" s="11">
        <f t="shared" si="4"/>
        <v>2.5053653487369591E-2</v>
      </c>
    </row>
    <row r="69" spans="1:13" x14ac:dyDescent="0.25">
      <c r="A69" s="1">
        <v>41703</v>
      </c>
      <c r="B69" s="5">
        <v>91.09</v>
      </c>
      <c r="C69" s="11">
        <f t="shared" si="0"/>
        <v>1.8280019349929504E-2</v>
      </c>
      <c r="D69" s="12"/>
      <c r="E69" s="11">
        <f t="shared" si="5"/>
        <v>1.8204418167725996E-2</v>
      </c>
      <c r="F69" s="11">
        <f t="shared" si="1"/>
        <v>3.3140084082543232E-4</v>
      </c>
      <c r="I69" s="13">
        <f t="shared" si="6"/>
        <v>5.990411650698762E-4</v>
      </c>
      <c r="J69" s="13">
        <f t="shared" si="2"/>
        <v>2.5145421811188333</v>
      </c>
      <c r="K69" s="13">
        <f t="shared" si="3"/>
        <v>2.5145421811188333</v>
      </c>
      <c r="M69" s="11">
        <f t="shared" si="4"/>
        <v>2.4475317466171428E-2</v>
      </c>
    </row>
    <row r="70" spans="1:13" x14ac:dyDescent="0.25">
      <c r="A70" s="1">
        <v>41704</v>
      </c>
      <c r="B70" s="5">
        <v>90.75</v>
      </c>
      <c r="C70" s="11">
        <f t="shared" si="0"/>
        <v>-3.7395556117583583E-3</v>
      </c>
      <c r="D70" s="12"/>
      <c r="E70" s="11">
        <f t="shared" si="5"/>
        <v>-3.815156793961866E-3</v>
      </c>
      <c r="F70" s="11">
        <f t="shared" si="1"/>
        <v>1.4555421362513383E-5</v>
      </c>
      <c r="I70" s="13">
        <f t="shared" si="6"/>
        <v>5.8762246999943368E-4</v>
      </c>
      <c r="J70" s="13">
        <f t="shared" si="2"/>
        <v>2.7883893929690311</v>
      </c>
      <c r="K70" s="13">
        <f t="shared" si="3"/>
        <v>2.7883893929690311</v>
      </c>
      <c r="M70" s="11">
        <f t="shared" si="4"/>
        <v>2.4240925518623124E-2</v>
      </c>
    </row>
    <row r="71" spans="1:13" x14ac:dyDescent="0.25">
      <c r="A71" s="1">
        <v>41705</v>
      </c>
      <c r="B71" s="5">
        <v>91.44</v>
      </c>
      <c r="C71" s="11">
        <f t="shared" si="0"/>
        <v>7.5745463415950037E-3</v>
      </c>
      <c r="D71" s="12"/>
      <c r="E71" s="11">
        <f t="shared" si="5"/>
        <v>7.4989451593914964E-3</v>
      </c>
      <c r="F71" s="11">
        <f t="shared" si="1"/>
        <v>5.6234178503561159E-5</v>
      </c>
      <c r="I71" s="13">
        <f t="shared" si="6"/>
        <v>5.613498262106246E-4</v>
      </c>
      <c r="J71" s="13">
        <f t="shared" si="2"/>
        <v>2.7735562473394935</v>
      </c>
      <c r="K71" s="13">
        <f t="shared" si="3"/>
        <v>2.7735562473394935</v>
      </c>
      <c r="M71" s="11">
        <f t="shared" si="4"/>
        <v>2.3692822250855311E-2</v>
      </c>
    </row>
    <row r="72" spans="1:13" x14ac:dyDescent="0.25">
      <c r="A72" s="1">
        <v>41706</v>
      </c>
      <c r="B72" s="5">
        <v>89</v>
      </c>
      <c r="C72" s="11">
        <f t="shared" si="0"/>
        <v>-2.7046649754415304E-2</v>
      </c>
      <c r="D72" s="12"/>
      <c r="E72" s="11">
        <f t="shared" si="5"/>
        <v>-2.7122250936618811E-2</v>
      </c>
      <c r="F72" s="11">
        <f t="shared" si="1"/>
        <v>7.3561649586891995E-4</v>
      </c>
      <c r="I72" s="13">
        <f t="shared" si="6"/>
        <v>5.3853112054423169E-4</v>
      </c>
      <c r="J72" s="13">
        <f t="shared" si="2"/>
        <v>2.161409900140554</v>
      </c>
      <c r="K72" s="13">
        <f t="shared" si="3"/>
        <v>2.1614099001405545</v>
      </c>
      <c r="M72" s="11">
        <f t="shared" si="4"/>
        <v>2.3206273301506895E-2</v>
      </c>
    </row>
    <row r="73" spans="1:13" x14ac:dyDescent="0.25">
      <c r="A73" s="1">
        <v>41709</v>
      </c>
      <c r="B73" s="5">
        <v>91</v>
      </c>
      <c r="C73" s="11">
        <f t="shared" ref="C73:C136" si="7">LN(B73/B72)</f>
        <v>2.2223136784710256E-2</v>
      </c>
      <c r="D73" s="12"/>
      <c r="E73" s="11">
        <f t="shared" si="5"/>
        <v>2.2147535602506749E-2</v>
      </c>
      <c r="F73" s="11">
        <f t="shared" ref="F73:F136" si="8">E73^2</f>
        <v>4.90513333264304E-4</v>
      </c>
      <c r="I73" s="13">
        <f t="shared" si="6"/>
        <v>5.4941552441682326E-4</v>
      </c>
      <c r="J73" s="13">
        <f t="shared" ref="J73:J136" si="9">LN((1/(SQRT(2*PI()*I73)))*EXP(-(F73)/(2*I73)))</f>
        <v>2.3879936416194196</v>
      </c>
      <c r="K73" s="13">
        <f t="shared" ref="K73:K136" si="10">LN(NORMDIST(E73,0,SQRT(I73),FALSE))</f>
        <v>2.3879936416194196</v>
      </c>
      <c r="M73" s="11">
        <f t="shared" ref="M73:M136" si="11">SQRT(I73)</f>
        <v>2.3439614425515263E-2</v>
      </c>
    </row>
    <row r="74" spans="1:13" x14ac:dyDescent="0.25">
      <c r="A74" s="1">
        <v>41710</v>
      </c>
      <c r="B74" s="5">
        <v>90.5</v>
      </c>
      <c r="C74" s="11">
        <f t="shared" si="7"/>
        <v>-5.5096558109695845E-3</v>
      </c>
      <c r="D74" s="12"/>
      <c r="E74" s="11">
        <f t="shared" ref="E74:E137" si="12">C74-$D$8</f>
        <v>-5.5852569931730918E-3</v>
      </c>
      <c r="F74" s="11">
        <f t="shared" si="8"/>
        <v>3.1195095679788923E-5</v>
      </c>
      <c r="I74" s="13">
        <f t="shared" ref="I74:I137" si="13">$H$9+$H$7*C73^2+$H$8*I73</f>
        <v>5.4827164664969497E-4</v>
      </c>
      <c r="J74" s="13">
        <f t="shared" si="9"/>
        <v>2.8069827345092957</v>
      </c>
      <c r="K74" s="13">
        <f t="shared" si="10"/>
        <v>2.8069827345092957</v>
      </c>
      <c r="M74" s="11">
        <f t="shared" si="11"/>
        <v>2.3415201187469967E-2</v>
      </c>
    </row>
    <row r="75" spans="1:13" x14ac:dyDescent="0.25">
      <c r="A75" s="1">
        <v>41711</v>
      </c>
      <c r="B75" s="5">
        <v>89.03</v>
      </c>
      <c r="C75" s="11">
        <f t="shared" si="7"/>
        <v>-1.6376459120300575E-2</v>
      </c>
      <c r="D75" s="12"/>
      <c r="E75" s="11">
        <f t="shared" si="12"/>
        <v>-1.6452060302504082E-2</v>
      </c>
      <c r="F75" s="11">
        <f t="shared" si="8"/>
        <v>2.7067028819723071E-4</v>
      </c>
      <c r="I75" s="13">
        <f t="shared" si="13"/>
        <v>5.2482699941962458E-4</v>
      </c>
      <c r="J75" s="13">
        <f t="shared" si="9"/>
        <v>2.5994162038995801</v>
      </c>
      <c r="K75" s="13">
        <f t="shared" si="10"/>
        <v>2.5994162038995801</v>
      </c>
      <c r="M75" s="11">
        <f t="shared" si="11"/>
        <v>2.2909102981557891E-2</v>
      </c>
    </row>
    <row r="76" spans="1:13" x14ac:dyDescent="0.25">
      <c r="A76" s="1">
        <v>41712</v>
      </c>
      <c r="B76" s="5">
        <v>88.81</v>
      </c>
      <c r="C76" s="11">
        <f t="shared" si="7"/>
        <v>-2.4741353151670237E-3</v>
      </c>
      <c r="D76" s="12"/>
      <c r="E76" s="11">
        <f t="shared" si="12"/>
        <v>-2.5497364973705314E-3</v>
      </c>
      <c r="F76" s="11">
        <f t="shared" si="8"/>
        <v>6.5011562060233462E-6</v>
      </c>
      <c r="I76" s="13">
        <f t="shared" si="13"/>
        <v>5.1406981818934844E-4</v>
      </c>
      <c r="J76" s="13">
        <f t="shared" si="9"/>
        <v>2.8613139781257289</v>
      </c>
      <c r="K76" s="13">
        <f t="shared" si="10"/>
        <v>2.8613139781257289</v>
      </c>
      <c r="M76" s="11">
        <f t="shared" si="11"/>
        <v>2.2673107819382601E-2</v>
      </c>
    </row>
    <row r="77" spans="1:13" x14ac:dyDescent="0.25">
      <c r="A77" s="1">
        <v>41713</v>
      </c>
      <c r="B77" s="5">
        <v>84.28</v>
      </c>
      <c r="C77" s="11">
        <f t="shared" si="7"/>
        <v>-5.2354667334424433E-2</v>
      </c>
      <c r="D77" s="12"/>
      <c r="E77" s="11">
        <f t="shared" si="12"/>
        <v>-5.2430268516627944E-2</v>
      </c>
      <c r="F77" s="11">
        <f t="shared" si="8"/>
        <v>2.7489330567257073E-3</v>
      </c>
      <c r="I77" s="13">
        <f t="shared" si="13"/>
        <v>4.9122757110370307E-4</v>
      </c>
      <c r="J77" s="13">
        <f t="shared" si="9"/>
        <v>9.2339003374346793E-2</v>
      </c>
      <c r="K77" s="13">
        <f t="shared" si="10"/>
        <v>9.233900337434639E-2</v>
      </c>
      <c r="M77" s="11">
        <f t="shared" si="11"/>
        <v>2.2163654281361255E-2</v>
      </c>
    </row>
    <row r="78" spans="1:13" x14ac:dyDescent="0.25">
      <c r="A78" s="1">
        <v>41716</v>
      </c>
      <c r="B78" s="5">
        <v>83.5</v>
      </c>
      <c r="C78" s="11">
        <f t="shared" si="7"/>
        <v>-9.2979570791784909E-3</v>
      </c>
      <c r="D78" s="12"/>
      <c r="E78" s="11">
        <f t="shared" si="12"/>
        <v>-9.3735582613819982E-3</v>
      </c>
      <c r="F78" s="11">
        <f t="shared" si="8"/>
        <v>8.7863594479522706E-5</v>
      </c>
      <c r="I78" s="13">
        <f t="shared" si="13"/>
        <v>6.0150085256768381E-4</v>
      </c>
      <c r="J78" s="13">
        <f t="shared" si="9"/>
        <v>2.7160658034992839</v>
      </c>
      <c r="K78" s="13">
        <f t="shared" si="10"/>
        <v>2.7160658034992844</v>
      </c>
      <c r="M78" s="11">
        <f t="shared" si="11"/>
        <v>2.4525514318107251E-2</v>
      </c>
    </row>
    <row r="79" spans="1:13" x14ac:dyDescent="0.25">
      <c r="A79" s="1">
        <v>41717</v>
      </c>
      <c r="B79" s="5">
        <v>82.69</v>
      </c>
      <c r="C79" s="11">
        <f t="shared" si="7"/>
        <v>-9.7479561227345243E-3</v>
      </c>
      <c r="D79" s="12"/>
      <c r="E79" s="11">
        <f t="shared" si="12"/>
        <v>-9.8235573049380315E-3</v>
      </c>
      <c r="F79" s="11">
        <f t="shared" si="8"/>
        <v>9.6502278123401363E-5</v>
      </c>
      <c r="I79" s="13">
        <f t="shared" si="13"/>
        <v>5.7800524684664678E-4</v>
      </c>
      <c r="J79" s="13">
        <f t="shared" si="9"/>
        <v>2.7255465511072501</v>
      </c>
      <c r="K79" s="13">
        <f t="shared" si="10"/>
        <v>2.7255465511072501</v>
      </c>
      <c r="M79" s="11">
        <f t="shared" si="11"/>
        <v>2.4041739680119797E-2</v>
      </c>
    </row>
    <row r="80" spans="1:13" x14ac:dyDescent="0.25">
      <c r="A80" s="1">
        <v>41718</v>
      </c>
      <c r="B80" s="5">
        <v>84.75</v>
      </c>
      <c r="C80" s="11">
        <f t="shared" si="7"/>
        <v>2.460707052648433E-2</v>
      </c>
      <c r="D80" s="12"/>
      <c r="E80" s="11">
        <f t="shared" si="12"/>
        <v>2.4531469344280823E-2</v>
      </c>
      <c r="F80" s="11">
        <f t="shared" si="8"/>
        <v>6.0179298818938977E-4</v>
      </c>
      <c r="I80" s="13">
        <f t="shared" si="13"/>
        <v>5.5614006348484563E-4</v>
      </c>
      <c r="J80" s="13">
        <f t="shared" si="9"/>
        <v>2.2872622093595441</v>
      </c>
      <c r="K80" s="13">
        <f t="shared" si="10"/>
        <v>2.2872622093595445</v>
      </c>
      <c r="M80" s="11">
        <f t="shared" si="11"/>
        <v>2.358262206551353E-2</v>
      </c>
    </row>
    <row r="81" spans="1:13" x14ac:dyDescent="0.25">
      <c r="A81" s="1">
        <v>41719</v>
      </c>
      <c r="B81" s="5">
        <v>85.66</v>
      </c>
      <c r="C81" s="11">
        <f t="shared" si="7"/>
        <v>1.0680225926665161E-2</v>
      </c>
      <c r="D81" s="12"/>
      <c r="E81" s="11">
        <f t="shared" si="12"/>
        <v>1.0604624744461654E-2</v>
      </c>
      <c r="F81" s="11">
        <f t="shared" si="8"/>
        <v>1.124580659708484E-4</v>
      </c>
      <c r="I81" s="13">
        <f t="shared" si="13"/>
        <v>5.6003345634065931E-4</v>
      </c>
      <c r="J81" s="13">
        <f t="shared" si="9"/>
        <v>2.7244154940209571</v>
      </c>
      <c r="K81" s="13">
        <f t="shared" si="10"/>
        <v>2.7244154940209575</v>
      </c>
      <c r="M81" s="11">
        <f t="shared" si="11"/>
        <v>2.3665026016057099E-2</v>
      </c>
    </row>
    <row r="82" spans="1:13" x14ac:dyDescent="0.25">
      <c r="A82" s="1">
        <v>41720</v>
      </c>
      <c r="B82" s="5">
        <v>86.19</v>
      </c>
      <c r="C82" s="11">
        <f t="shared" si="7"/>
        <v>6.1681894720830664E-3</v>
      </c>
      <c r="D82" s="12"/>
      <c r="E82" s="11">
        <f t="shared" si="12"/>
        <v>6.0925882898795591E-3</v>
      </c>
      <c r="F82" s="11">
        <f t="shared" si="8"/>
        <v>3.7119632069977529E-5</v>
      </c>
      <c r="I82" s="13">
        <f t="shared" si="13"/>
        <v>5.4001785330676027E-4</v>
      </c>
      <c r="J82" s="13">
        <f t="shared" si="9"/>
        <v>2.808646752030878</v>
      </c>
      <c r="K82" s="13">
        <f t="shared" si="10"/>
        <v>2.808646752030878</v>
      </c>
      <c r="M82" s="11">
        <f t="shared" si="11"/>
        <v>2.3238284216068109E-2</v>
      </c>
    </row>
    <row r="83" spans="1:13" x14ac:dyDescent="0.25">
      <c r="A83" s="1">
        <v>41723</v>
      </c>
      <c r="B83" s="5">
        <v>88.94</v>
      </c>
      <c r="C83" s="11">
        <f t="shared" si="7"/>
        <v>3.1407823423242519E-2</v>
      </c>
      <c r="D83" s="12"/>
      <c r="E83" s="11">
        <f t="shared" si="12"/>
        <v>3.1332222241039008E-2</v>
      </c>
      <c r="F83" s="11">
        <f t="shared" si="8"/>
        <v>9.8170815056185939E-4</v>
      </c>
      <c r="I83" s="13">
        <f t="shared" si="13"/>
        <v>5.1737169831752791E-4</v>
      </c>
      <c r="J83" s="13">
        <f t="shared" si="9"/>
        <v>1.9156904525195924</v>
      </c>
      <c r="K83" s="13">
        <f t="shared" si="10"/>
        <v>1.9156904525195924</v>
      </c>
      <c r="M83" s="11">
        <f t="shared" si="11"/>
        <v>2.2745806169875094E-2</v>
      </c>
    </row>
    <row r="84" spans="1:13" x14ac:dyDescent="0.25">
      <c r="A84" s="1">
        <v>41724</v>
      </c>
      <c r="B84" s="5">
        <v>89.28</v>
      </c>
      <c r="C84" s="11">
        <f t="shared" si="7"/>
        <v>3.8155135504504729E-3</v>
      </c>
      <c r="D84" s="12"/>
      <c r="E84" s="11">
        <f t="shared" si="12"/>
        <v>3.7399123682469652E-3</v>
      </c>
      <c r="F84" s="11">
        <f t="shared" si="8"/>
        <v>1.3986944522166623E-5</v>
      </c>
      <c r="I84" s="13">
        <f t="shared" si="13"/>
        <v>5.4165001932719053E-4</v>
      </c>
      <c r="J84" s="13">
        <f t="shared" si="9"/>
        <v>2.8285952872140276</v>
      </c>
      <c r="K84" s="13">
        <f t="shared" si="10"/>
        <v>2.8285952872140272</v>
      </c>
      <c r="M84" s="11">
        <f t="shared" si="11"/>
        <v>2.3273375761311263E-2</v>
      </c>
    </row>
    <row r="85" spans="1:13" x14ac:dyDescent="0.25">
      <c r="A85" s="1">
        <v>41725</v>
      </c>
      <c r="B85" s="5">
        <v>88.62</v>
      </c>
      <c r="C85" s="11">
        <f t="shared" si="7"/>
        <v>-7.4199328616573112E-3</v>
      </c>
      <c r="D85" s="12"/>
      <c r="E85" s="11">
        <f t="shared" si="12"/>
        <v>-7.4955340438608185E-3</v>
      </c>
      <c r="F85" s="11">
        <f t="shared" si="8"/>
        <v>5.6183030602676515E-5</v>
      </c>
      <c r="I85" s="13">
        <f t="shared" si="13"/>
        <v>5.1778623267176771E-4</v>
      </c>
      <c r="J85" s="13">
        <f t="shared" si="9"/>
        <v>2.8097823927558041</v>
      </c>
      <c r="K85" s="13">
        <f t="shared" si="10"/>
        <v>2.8097823927558041</v>
      </c>
      <c r="M85" s="11">
        <f t="shared" si="11"/>
        <v>2.2754916670288373E-2</v>
      </c>
    </row>
    <row r="86" spans="1:13" x14ac:dyDescent="0.25">
      <c r="A86" s="1">
        <v>41726</v>
      </c>
      <c r="B86" s="5">
        <v>88.5</v>
      </c>
      <c r="C86" s="11">
        <f t="shared" si="7"/>
        <v>-1.3550137574596468E-3</v>
      </c>
      <c r="D86" s="12"/>
      <c r="E86" s="11">
        <f t="shared" si="12"/>
        <v>-1.4306149396631543E-3</v>
      </c>
      <c r="F86" s="11">
        <f t="shared" si="8"/>
        <v>2.0466591055874106E-6</v>
      </c>
      <c r="I86" s="13">
        <f t="shared" si="13"/>
        <v>4.9711209389744339E-4</v>
      </c>
      <c r="J86" s="13">
        <f t="shared" si="9"/>
        <v>2.8823504260264277</v>
      </c>
      <c r="K86" s="13">
        <f t="shared" si="10"/>
        <v>2.8823504260264277</v>
      </c>
      <c r="M86" s="11">
        <f t="shared" si="11"/>
        <v>2.2296010717109089E-2</v>
      </c>
    </row>
    <row r="87" spans="1:13" x14ac:dyDescent="0.25">
      <c r="A87" s="1">
        <v>41727</v>
      </c>
      <c r="B87" s="5">
        <v>88.5</v>
      </c>
      <c r="C87" s="11">
        <f t="shared" si="7"/>
        <v>0</v>
      </c>
      <c r="D87" s="12"/>
      <c r="E87" s="11">
        <f t="shared" si="12"/>
        <v>-7.5601182203507595E-5</v>
      </c>
      <c r="F87" s="11">
        <f t="shared" si="8"/>
        <v>5.7155387505679537E-9</v>
      </c>
      <c r="I87" s="13">
        <f t="shared" si="13"/>
        <v>4.7494145923539574E-4</v>
      </c>
      <c r="J87" s="13">
        <f t="shared" si="9"/>
        <v>2.9072149523170383</v>
      </c>
      <c r="K87" s="13">
        <f t="shared" si="10"/>
        <v>2.9072149523170383</v>
      </c>
      <c r="M87" s="11">
        <f t="shared" si="11"/>
        <v>2.1793151659073907E-2</v>
      </c>
    </row>
    <row r="88" spans="1:13" x14ac:dyDescent="0.25">
      <c r="A88" s="1">
        <v>41730</v>
      </c>
      <c r="B88" s="5">
        <v>91.97</v>
      </c>
      <c r="C88" s="11">
        <f t="shared" si="7"/>
        <v>3.8459884900722482E-2</v>
      </c>
      <c r="D88" s="12"/>
      <c r="E88" s="11">
        <f t="shared" si="12"/>
        <v>3.8384283718518972E-2</v>
      </c>
      <c r="F88" s="11">
        <f t="shared" si="8"/>
        <v>1.4733532365837606E-3</v>
      </c>
      <c r="I88" s="13">
        <f t="shared" si="13"/>
        <v>4.5383059473416942E-4</v>
      </c>
      <c r="J88" s="13">
        <f t="shared" si="9"/>
        <v>1.3067133328887846</v>
      </c>
      <c r="K88" s="13">
        <f t="shared" si="10"/>
        <v>1.3067133328887846</v>
      </c>
      <c r="M88" s="11">
        <f t="shared" si="11"/>
        <v>2.1303300090224742E-2</v>
      </c>
    </row>
    <row r="89" spans="1:13" x14ac:dyDescent="0.25">
      <c r="A89" s="1">
        <v>41731</v>
      </c>
      <c r="B89" s="5">
        <v>91.5</v>
      </c>
      <c r="C89" s="11">
        <f t="shared" si="7"/>
        <v>-5.1234646331305431E-3</v>
      </c>
      <c r="D89" s="12"/>
      <c r="E89" s="11">
        <f t="shared" si="12"/>
        <v>-5.1990658153340504E-3</v>
      </c>
      <c r="F89" s="11">
        <f t="shared" si="8"/>
        <v>2.7030285352175113E-5</v>
      </c>
      <c r="I89" s="13">
        <f t="shared" si="13"/>
        <v>5.0516870249379953E-4</v>
      </c>
      <c r="J89" s="13">
        <f t="shared" si="9"/>
        <v>2.8496168055610704</v>
      </c>
      <c r="K89" s="13">
        <f t="shared" si="10"/>
        <v>2.8496168055610704</v>
      </c>
      <c r="M89" s="11">
        <f t="shared" si="11"/>
        <v>2.2475958322033779E-2</v>
      </c>
    </row>
    <row r="90" spans="1:13" x14ac:dyDescent="0.25">
      <c r="A90" s="1">
        <v>41732</v>
      </c>
      <c r="B90" s="5">
        <v>93.25</v>
      </c>
      <c r="C90" s="11">
        <f t="shared" si="7"/>
        <v>1.8945086242449203E-2</v>
      </c>
      <c r="D90" s="12"/>
      <c r="E90" s="11">
        <f t="shared" si="12"/>
        <v>1.8869485060245696E-2</v>
      </c>
      <c r="F90" s="11">
        <f t="shared" si="8"/>
        <v>3.5605746643883548E-4</v>
      </c>
      <c r="I90" s="13">
        <f t="shared" si="13"/>
        <v>4.8375850522379063E-4</v>
      </c>
      <c r="J90" s="13">
        <f t="shared" si="9"/>
        <v>2.5300122499143893</v>
      </c>
      <c r="K90" s="13">
        <f t="shared" si="10"/>
        <v>2.5300122499143898</v>
      </c>
      <c r="M90" s="11">
        <f t="shared" si="11"/>
        <v>2.1994510797555617E-2</v>
      </c>
    </row>
    <row r="91" spans="1:13" x14ac:dyDescent="0.25">
      <c r="A91" s="1">
        <v>41733</v>
      </c>
      <c r="B91" s="5">
        <v>93.5</v>
      </c>
      <c r="C91" s="11">
        <f t="shared" si="7"/>
        <v>2.6773777707163942E-3</v>
      </c>
      <c r="D91" s="12"/>
      <c r="E91" s="11">
        <f t="shared" si="12"/>
        <v>2.6017765885128865E-3</v>
      </c>
      <c r="F91" s="11">
        <f t="shared" si="8"/>
        <v>6.7692414165337542E-6</v>
      </c>
      <c r="I91" s="13">
        <f t="shared" si="13"/>
        <v>4.7950525027800147E-4</v>
      </c>
      <c r="J91" s="13">
        <f t="shared" si="9"/>
        <v>2.8953807552925723</v>
      </c>
      <c r="K91" s="13">
        <f t="shared" si="10"/>
        <v>2.8953807552925723</v>
      </c>
      <c r="M91" s="11">
        <f t="shared" si="11"/>
        <v>2.1897608323239354E-2</v>
      </c>
    </row>
    <row r="92" spans="1:13" x14ac:dyDescent="0.25">
      <c r="A92" s="1">
        <v>41734</v>
      </c>
      <c r="B92" s="5">
        <v>93.16</v>
      </c>
      <c r="C92" s="11">
        <f t="shared" si="7"/>
        <v>-3.6429912785010919E-3</v>
      </c>
      <c r="D92" s="12"/>
      <c r="E92" s="11">
        <f t="shared" si="12"/>
        <v>-3.7185924607045996E-3</v>
      </c>
      <c r="F92" s="11">
        <f t="shared" si="8"/>
        <v>1.3827929888809089E-5</v>
      </c>
      <c r="I92" s="13">
        <f t="shared" si="13"/>
        <v>4.5850380593003205E-4</v>
      </c>
      <c r="J92" s="13">
        <f t="shared" si="9"/>
        <v>2.9097530437452148</v>
      </c>
      <c r="K92" s="13">
        <f t="shared" si="10"/>
        <v>2.9097530437452153</v>
      </c>
      <c r="M92" s="11">
        <f t="shared" si="11"/>
        <v>2.141270197639784E-2</v>
      </c>
    </row>
    <row r="93" spans="1:13" x14ac:dyDescent="0.25">
      <c r="A93" s="1">
        <v>41737</v>
      </c>
      <c r="B93" s="5">
        <v>91.72</v>
      </c>
      <c r="C93" s="11">
        <f t="shared" si="7"/>
        <v>-1.5577987026436483E-2</v>
      </c>
      <c r="D93" s="12"/>
      <c r="E93" s="11">
        <f t="shared" si="12"/>
        <v>-1.565358820863999E-2</v>
      </c>
      <c r="F93" s="11">
        <f t="shared" si="8"/>
        <v>2.4503482380567291E-4</v>
      </c>
      <c r="I93" s="13">
        <f t="shared" si="13"/>
        <v>4.3888455856050602E-4</v>
      </c>
      <c r="J93" s="13">
        <f t="shared" si="9"/>
        <v>2.6675421877512298</v>
      </c>
      <c r="K93" s="13">
        <f t="shared" si="10"/>
        <v>2.6675421877512298</v>
      </c>
      <c r="M93" s="11">
        <f t="shared" si="11"/>
        <v>2.0949571798977325E-2</v>
      </c>
    </row>
    <row r="94" spans="1:13" x14ac:dyDescent="0.25">
      <c r="A94" s="1">
        <v>41738</v>
      </c>
      <c r="B94" s="5">
        <v>90</v>
      </c>
      <c r="C94" s="11">
        <f t="shared" si="7"/>
        <v>-1.893078765943856E-2</v>
      </c>
      <c r="D94" s="12"/>
      <c r="E94" s="11">
        <f t="shared" si="12"/>
        <v>-1.9006388841642068E-2</v>
      </c>
      <c r="F94" s="11">
        <f t="shared" si="8"/>
        <v>3.6124281679969608E-4</v>
      </c>
      <c r="I94" s="13">
        <f t="shared" si="13"/>
        <v>4.3134797990506307E-4</v>
      </c>
      <c r="J94" s="13">
        <f t="shared" si="9"/>
        <v>2.5366220602359708</v>
      </c>
      <c r="K94" s="13">
        <f t="shared" si="10"/>
        <v>2.5366220602359708</v>
      </c>
      <c r="M94" s="11">
        <f t="shared" si="11"/>
        <v>2.0768918602206112E-2</v>
      </c>
    </row>
    <row r="95" spans="1:13" x14ac:dyDescent="0.25">
      <c r="A95" s="1">
        <v>41739</v>
      </c>
      <c r="B95" s="5">
        <v>89.69</v>
      </c>
      <c r="C95" s="11">
        <f t="shared" si="7"/>
        <v>-3.4503902003533708E-3</v>
      </c>
      <c r="D95" s="12"/>
      <c r="E95" s="11">
        <f t="shared" si="12"/>
        <v>-3.5259913825568786E-3</v>
      </c>
      <c r="F95" s="11">
        <f t="shared" si="8"/>
        <v>1.2432615229865368E-5</v>
      </c>
      <c r="I95" s="13">
        <f t="shared" si="13"/>
        <v>4.2978323712376918E-4</v>
      </c>
      <c r="J95" s="13">
        <f t="shared" si="9"/>
        <v>2.9427124342954047</v>
      </c>
      <c r="K95" s="13">
        <f t="shared" si="10"/>
        <v>2.9427124342954047</v>
      </c>
      <c r="M95" s="11">
        <f t="shared" si="11"/>
        <v>2.0731214077418843E-2</v>
      </c>
    </row>
    <row r="96" spans="1:13" x14ac:dyDescent="0.25">
      <c r="A96" s="1">
        <v>41740</v>
      </c>
      <c r="B96" s="5">
        <v>88.87</v>
      </c>
      <c r="C96" s="11">
        <f t="shared" si="7"/>
        <v>-9.1846523795277701E-3</v>
      </c>
      <c r="D96" s="12"/>
      <c r="E96" s="11">
        <f t="shared" si="12"/>
        <v>-9.2602535617312774E-3</v>
      </c>
      <c r="F96" s="11">
        <f t="shared" si="8"/>
        <v>8.5752296027556812E-5</v>
      </c>
      <c r="I96" s="13">
        <f t="shared" si="13"/>
        <v>4.1158568481009064E-4</v>
      </c>
      <c r="J96" s="13">
        <f t="shared" si="9"/>
        <v>2.8746350548962534</v>
      </c>
      <c r="K96" s="13">
        <f t="shared" si="10"/>
        <v>2.8746350548962529</v>
      </c>
      <c r="M96" s="11">
        <f t="shared" si="11"/>
        <v>2.0287574640900048E-2</v>
      </c>
    </row>
    <row r="97" spans="1:13" x14ac:dyDescent="0.25">
      <c r="A97" s="1">
        <v>41741</v>
      </c>
      <c r="B97" s="5">
        <v>85.19</v>
      </c>
      <c r="C97" s="11">
        <f t="shared" si="7"/>
        <v>-4.229057169563482E-2</v>
      </c>
      <c r="D97" s="12"/>
      <c r="E97" s="11">
        <f t="shared" si="12"/>
        <v>-4.236617287783833E-2</v>
      </c>
      <c r="F97" s="11">
        <f t="shared" si="8"/>
        <v>1.7948926043148841E-3</v>
      </c>
      <c r="I97" s="13">
        <f t="shared" si="13"/>
        <v>3.9782583722260031E-4</v>
      </c>
      <c r="J97" s="13">
        <f t="shared" si="9"/>
        <v>0.7399322215832671</v>
      </c>
      <c r="K97" s="13">
        <f t="shared" si="10"/>
        <v>0.73993222158326744</v>
      </c>
      <c r="M97" s="11">
        <f t="shared" si="11"/>
        <v>1.9945571870031712E-2</v>
      </c>
    </row>
    <row r="98" spans="1:13" x14ac:dyDescent="0.25">
      <c r="A98" s="1">
        <v>41744</v>
      </c>
      <c r="B98" s="5">
        <v>83.37</v>
      </c>
      <c r="C98" s="11">
        <f t="shared" si="7"/>
        <v>-2.1595523632226995E-2</v>
      </c>
      <c r="D98" s="12"/>
      <c r="E98" s="11">
        <f t="shared" si="12"/>
        <v>-2.1671124814430502E-2</v>
      </c>
      <c r="F98" s="11">
        <f t="shared" si="8"/>
        <v>4.6963765072262549E-4</v>
      </c>
      <c r="I98" s="13">
        <f t="shared" si="13"/>
        <v>4.6698696205940221E-4</v>
      </c>
      <c r="J98" s="13">
        <f t="shared" si="9"/>
        <v>2.4128280007267993</v>
      </c>
      <c r="K98" s="13">
        <f t="shared" si="10"/>
        <v>2.4128280007267993</v>
      </c>
      <c r="M98" s="11">
        <f t="shared" si="11"/>
        <v>2.160988112089935E-2</v>
      </c>
    </row>
    <row r="99" spans="1:13" x14ac:dyDescent="0.25">
      <c r="A99" s="1">
        <v>41745</v>
      </c>
      <c r="B99" s="5">
        <v>84.87</v>
      </c>
      <c r="C99" s="11">
        <f t="shared" si="7"/>
        <v>1.7832141559063524E-2</v>
      </c>
      <c r="D99" s="12"/>
      <c r="E99" s="11">
        <f t="shared" si="12"/>
        <v>1.7756540376860017E-2</v>
      </c>
      <c r="F99" s="11">
        <f t="shared" si="8"/>
        <v>3.1529472615506005E-4</v>
      </c>
      <c r="I99" s="13">
        <f t="shared" si="13"/>
        <v>4.6878585667220094E-4</v>
      </c>
      <c r="J99" s="13">
        <f t="shared" si="9"/>
        <v>2.5774550610582363</v>
      </c>
      <c r="K99" s="13">
        <f t="shared" si="10"/>
        <v>2.5774550610582363</v>
      </c>
      <c r="M99" s="11">
        <f t="shared" si="11"/>
        <v>2.1651463153149742E-2</v>
      </c>
    </row>
    <row r="100" spans="1:13" x14ac:dyDescent="0.25">
      <c r="A100" s="1">
        <v>41746</v>
      </c>
      <c r="B100" s="5">
        <v>85.94</v>
      </c>
      <c r="C100" s="11">
        <f t="shared" si="7"/>
        <v>1.2528704365263403E-2</v>
      </c>
      <c r="D100" s="12"/>
      <c r="E100" s="11">
        <f t="shared" si="12"/>
        <v>1.2453103183059895E-2</v>
      </c>
      <c r="F100" s="11">
        <f t="shared" si="8"/>
        <v>1.5507977888793651E-4</v>
      </c>
      <c r="I100" s="13">
        <f t="shared" si="13"/>
        <v>4.6333358789775762E-4</v>
      </c>
      <c r="J100" s="13">
        <f t="shared" si="9"/>
        <v>2.7522409149105198</v>
      </c>
      <c r="K100" s="13">
        <f t="shared" si="10"/>
        <v>2.7522409149105198</v>
      </c>
      <c r="M100" s="11">
        <f t="shared" si="11"/>
        <v>2.1525184967794299E-2</v>
      </c>
    </row>
    <row r="101" spans="1:13" x14ac:dyDescent="0.25">
      <c r="A101" s="1">
        <v>41747</v>
      </c>
      <c r="B101" s="5">
        <v>97.25</v>
      </c>
      <c r="C101" s="11">
        <f t="shared" si="7"/>
        <v>0.12363560415170673</v>
      </c>
      <c r="D101" s="12"/>
      <c r="E101" s="11">
        <f t="shared" si="12"/>
        <v>0.12356000296950322</v>
      </c>
      <c r="F101" s="11">
        <f t="shared" si="8"/>
        <v>1.5267074333823644E-2</v>
      </c>
      <c r="I101" s="13">
        <f t="shared" si="13"/>
        <v>4.5039619334546181E-4</v>
      </c>
      <c r="J101" s="13">
        <f t="shared" si="9"/>
        <v>-14.014741036502938</v>
      </c>
      <c r="K101" s="13">
        <f t="shared" si="10"/>
        <v>-14.014741036502938</v>
      </c>
      <c r="M101" s="11">
        <f t="shared" si="11"/>
        <v>2.1222539747764918E-2</v>
      </c>
    </row>
    <row r="102" spans="1:13" x14ac:dyDescent="0.25">
      <c r="A102" s="1">
        <v>41748</v>
      </c>
      <c r="B102" s="5">
        <v>99.87</v>
      </c>
      <c r="C102" s="11">
        <f t="shared" si="7"/>
        <v>2.6584357756487643E-2</v>
      </c>
      <c r="D102" s="12"/>
      <c r="E102" s="11">
        <f t="shared" si="12"/>
        <v>2.6508756574284136E-2</v>
      </c>
      <c r="F102" s="11">
        <f t="shared" si="8"/>
        <v>7.0271417511465239E-4</v>
      </c>
      <c r="I102" s="13">
        <f t="shared" si="13"/>
        <v>1.1679491946233666E-3</v>
      </c>
      <c r="J102" s="13">
        <f t="shared" si="9"/>
        <v>2.1564819036163589</v>
      </c>
      <c r="K102" s="13">
        <f t="shared" si="10"/>
        <v>2.1564819036163589</v>
      </c>
      <c r="M102" s="11">
        <f t="shared" si="11"/>
        <v>3.4175271683241477E-2</v>
      </c>
    </row>
    <row r="103" spans="1:13" x14ac:dyDescent="0.25">
      <c r="A103" s="1">
        <v>41751</v>
      </c>
      <c r="B103" s="5">
        <v>104.94</v>
      </c>
      <c r="C103" s="11">
        <f t="shared" si="7"/>
        <v>4.9519418003522331E-2</v>
      </c>
      <c r="D103" s="12"/>
      <c r="E103" s="11">
        <f t="shared" si="12"/>
        <v>4.944381682131882E-2</v>
      </c>
      <c r="F103" s="11">
        <f t="shared" si="8"/>
        <v>2.4446910218601297E-3</v>
      </c>
      <c r="I103" s="13">
        <f t="shared" si="13"/>
        <v>1.1450364378486782E-3</v>
      </c>
      <c r="J103" s="13">
        <f t="shared" si="9"/>
        <v>1.3997041838070388</v>
      </c>
      <c r="K103" s="13">
        <f t="shared" si="10"/>
        <v>1.399704183807039</v>
      </c>
      <c r="M103" s="11">
        <f t="shared" si="11"/>
        <v>3.3838387045612532E-2</v>
      </c>
    </row>
    <row r="104" spans="1:13" x14ac:dyDescent="0.25">
      <c r="A104" s="1">
        <v>41752</v>
      </c>
      <c r="B104" s="5">
        <v>106</v>
      </c>
      <c r="C104" s="11">
        <f t="shared" si="7"/>
        <v>1.0050335853501506E-2</v>
      </c>
      <c r="D104" s="12"/>
      <c r="E104" s="11">
        <f t="shared" si="12"/>
        <v>9.9747346712979988E-3</v>
      </c>
      <c r="F104" s="11">
        <f t="shared" si="8"/>
        <v>9.9495331762794397E-5</v>
      </c>
      <c r="I104" s="13">
        <f t="shared" si="13"/>
        <v>1.2075115519530695E-3</v>
      </c>
      <c r="J104" s="13">
        <f t="shared" si="9"/>
        <v>2.3994597686189425</v>
      </c>
      <c r="K104" s="13">
        <f t="shared" si="10"/>
        <v>2.3994597686189425</v>
      </c>
      <c r="M104" s="11">
        <f t="shared" si="11"/>
        <v>3.474926692684422E-2</v>
      </c>
    </row>
    <row r="105" spans="1:13" x14ac:dyDescent="0.25">
      <c r="A105" s="1">
        <v>41753</v>
      </c>
      <c r="B105" s="5">
        <v>102.5</v>
      </c>
      <c r="C105" s="11">
        <f t="shared" si="7"/>
        <v>-3.3576295533604326E-2</v>
      </c>
      <c r="D105" s="12"/>
      <c r="E105" s="11">
        <f t="shared" si="12"/>
        <v>-3.3651896715807837E-2</v>
      </c>
      <c r="F105" s="11">
        <f t="shared" si="8"/>
        <v>1.1324501525713983E-3</v>
      </c>
      <c r="I105" s="13">
        <f t="shared" si="13"/>
        <v>1.1533294697015401E-3</v>
      </c>
      <c r="J105" s="13">
        <f t="shared" si="9"/>
        <v>1.972664388475976</v>
      </c>
      <c r="K105" s="13">
        <f t="shared" si="10"/>
        <v>1.972664388475976</v>
      </c>
      <c r="M105" s="11">
        <f t="shared" si="11"/>
        <v>3.3960704788056739E-2</v>
      </c>
    </row>
    <row r="106" spans="1:13" x14ac:dyDescent="0.25">
      <c r="A106" s="1">
        <v>41754</v>
      </c>
      <c r="B106" s="5">
        <v>102.41</v>
      </c>
      <c r="C106" s="11">
        <f t="shared" si="7"/>
        <v>-8.7843449111662359E-4</v>
      </c>
      <c r="D106" s="12"/>
      <c r="E106" s="11">
        <f t="shared" si="12"/>
        <v>-9.540356733201312E-4</v>
      </c>
      <c r="F106" s="11">
        <f t="shared" si="8"/>
        <v>9.1018406596739611E-7</v>
      </c>
      <c r="I106" s="13">
        <f t="shared" si="13"/>
        <v>1.1514658048302458E-3</v>
      </c>
      <c r="J106" s="13">
        <f t="shared" si="9"/>
        <v>2.4640260060262618</v>
      </c>
      <c r="K106" s="13">
        <f t="shared" si="10"/>
        <v>2.4640260060262622</v>
      </c>
      <c r="M106" s="11">
        <f t="shared" si="11"/>
        <v>3.3933255146393573E-2</v>
      </c>
    </row>
    <row r="107" spans="1:13" x14ac:dyDescent="0.25">
      <c r="A107" s="1">
        <v>41755</v>
      </c>
      <c r="B107" s="5">
        <v>104.59</v>
      </c>
      <c r="C107" s="11">
        <f t="shared" si="7"/>
        <v>2.1063580678830598E-2</v>
      </c>
      <c r="D107" s="12"/>
      <c r="E107" s="11">
        <f t="shared" si="12"/>
        <v>2.0987979496627091E-2</v>
      </c>
      <c r="F107" s="11">
        <f t="shared" si="8"/>
        <v>4.4049528335083916E-4</v>
      </c>
      <c r="I107" s="13">
        <f t="shared" si="13"/>
        <v>1.0953511389975104E-3</v>
      </c>
      <c r="J107" s="13">
        <f t="shared" si="9"/>
        <v>2.2883266937989175</v>
      </c>
      <c r="K107" s="13">
        <f t="shared" si="10"/>
        <v>2.2883266937989175</v>
      </c>
      <c r="M107" s="11">
        <f t="shared" si="11"/>
        <v>3.3096089481954062E-2</v>
      </c>
    </row>
    <row r="108" spans="1:13" x14ac:dyDescent="0.25">
      <c r="A108" s="1">
        <v>41758</v>
      </c>
      <c r="B108" s="5">
        <v>106.12</v>
      </c>
      <c r="C108" s="11">
        <f t="shared" si="7"/>
        <v>1.4522584503362048E-2</v>
      </c>
      <c r="D108" s="12"/>
      <c r="E108" s="11">
        <f t="shared" si="12"/>
        <v>1.4446983321158541E-2</v>
      </c>
      <c r="F108" s="11">
        <f t="shared" si="8"/>
        <v>2.0871532708183305E-4</v>
      </c>
      <c r="I108" s="13">
        <f t="shared" si="13"/>
        <v>1.0635088123378995E-3</v>
      </c>
      <c r="J108" s="13">
        <f t="shared" si="9"/>
        <v>2.4060264754965117</v>
      </c>
      <c r="K108" s="13">
        <f t="shared" si="10"/>
        <v>2.4060264754965117</v>
      </c>
      <c r="M108" s="11">
        <f t="shared" si="11"/>
        <v>3.2611482829486602E-2</v>
      </c>
    </row>
    <row r="109" spans="1:13" x14ac:dyDescent="0.25">
      <c r="A109" s="1">
        <v>41759</v>
      </c>
      <c r="B109" s="5">
        <v>106</v>
      </c>
      <c r="C109" s="11">
        <f t="shared" si="7"/>
        <v>-1.1314351574717603E-3</v>
      </c>
      <c r="D109" s="12"/>
      <c r="E109" s="11">
        <f t="shared" si="12"/>
        <v>-1.2070363396752678E-3</v>
      </c>
      <c r="F109" s="11">
        <f t="shared" si="8"/>
        <v>1.4569367252966685E-6</v>
      </c>
      <c r="I109" s="13">
        <f t="shared" si="13"/>
        <v>1.0220868931624125E-3</v>
      </c>
      <c r="J109" s="13">
        <f t="shared" si="9"/>
        <v>2.5233031244211461</v>
      </c>
      <c r="K109" s="13">
        <f t="shared" si="10"/>
        <v>2.5233031244211466</v>
      </c>
      <c r="M109" s="11">
        <f t="shared" si="11"/>
        <v>3.1970093730898139E-2</v>
      </c>
    </row>
    <row r="110" spans="1:13" x14ac:dyDescent="0.25">
      <c r="A110" s="1">
        <v>41760</v>
      </c>
      <c r="B110" s="5">
        <v>106.06</v>
      </c>
      <c r="C110" s="11">
        <f t="shared" si="7"/>
        <v>5.6587759691691217E-4</v>
      </c>
      <c r="D110" s="12"/>
      <c r="E110" s="11">
        <f t="shared" si="12"/>
        <v>4.9027641471340456E-4</v>
      </c>
      <c r="F110" s="11">
        <f t="shared" si="8"/>
        <v>2.4037096282423026E-7</v>
      </c>
      <c r="I110" s="13">
        <f t="shared" si="13"/>
        <v>9.7269802384102315E-4</v>
      </c>
      <c r="J110" s="13">
        <f t="shared" si="9"/>
        <v>2.5486563477688384</v>
      </c>
      <c r="K110" s="13">
        <f t="shared" si="10"/>
        <v>2.5486563477688389</v>
      </c>
      <c r="M110" s="11">
        <f t="shared" si="11"/>
        <v>3.1188107089738921E-2</v>
      </c>
    </row>
    <row r="111" spans="1:13" x14ac:dyDescent="0.25">
      <c r="A111" s="1">
        <v>41761</v>
      </c>
      <c r="B111" s="5">
        <v>104.62</v>
      </c>
      <c r="C111" s="11">
        <f t="shared" si="7"/>
        <v>-1.3670233766518899E-2</v>
      </c>
      <c r="D111" s="12"/>
      <c r="E111" s="11">
        <f t="shared" si="12"/>
        <v>-1.3745834948722406E-2</v>
      </c>
      <c r="F111" s="11">
        <f t="shared" si="8"/>
        <v>1.8894797843751831E-4</v>
      </c>
      <c r="I111" s="13">
        <f t="shared" si="13"/>
        <v>9.2582097628340183E-4</v>
      </c>
      <c r="J111" s="13">
        <f t="shared" si="9"/>
        <v>2.4714328283369444</v>
      </c>
      <c r="K111" s="13">
        <f t="shared" si="10"/>
        <v>2.4714328283369444</v>
      </c>
      <c r="M111" s="11">
        <f t="shared" si="11"/>
        <v>3.0427306425041996E-2</v>
      </c>
    </row>
    <row r="112" spans="1:13" x14ac:dyDescent="0.25">
      <c r="A112" s="1">
        <v>41762</v>
      </c>
      <c r="B112" s="5">
        <v>108.62</v>
      </c>
      <c r="C112" s="11">
        <f t="shared" si="7"/>
        <v>3.7520814664234278E-2</v>
      </c>
      <c r="D112" s="12"/>
      <c r="E112" s="11">
        <f t="shared" si="12"/>
        <v>3.7445213482030767E-2</v>
      </c>
      <c r="F112" s="11">
        <f t="shared" si="8"/>
        <v>1.4021440127148588E-3</v>
      </c>
      <c r="I112" s="13">
        <f t="shared" si="13"/>
        <v>8.9037146273820804E-4</v>
      </c>
      <c r="J112" s="13">
        <f t="shared" si="9"/>
        <v>1.8056046527037939</v>
      </c>
      <c r="K112" s="13">
        <f t="shared" si="10"/>
        <v>1.8056046527037939</v>
      </c>
      <c r="M112" s="11">
        <f t="shared" si="11"/>
        <v>2.983909286051116E-2</v>
      </c>
    </row>
    <row r="113" spans="1:13" x14ac:dyDescent="0.25">
      <c r="A113" s="1">
        <v>41765</v>
      </c>
      <c r="B113" s="5">
        <v>109.31</v>
      </c>
      <c r="C113" s="11">
        <f t="shared" si="7"/>
        <v>6.332329699044778E-3</v>
      </c>
      <c r="D113" s="12"/>
      <c r="E113" s="11">
        <f t="shared" si="12"/>
        <v>6.2567285168412708E-3</v>
      </c>
      <c r="F113" s="11">
        <f t="shared" si="8"/>
        <v>3.9146651733454769E-5</v>
      </c>
      <c r="I113" s="13">
        <f t="shared" si="13"/>
        <v>9.1565663069689623E-4</v>
      </c>
      <c r="J113" s="13">
        <f t="shared" si="9"/>
        <v>2.5576197545054882</v>
      </c>
      <c r="K113" s="13">
        <f t="shared" si="10"/>
        <v>2.5576197545054882</v>
      </c>
      <c r="M113" s="11">
        <f t="shared" si="11"/>
        <v>3.0259818748579713E-2</v>
      </c>
    </row>
    <row r="114" spans="1:13" x14ac:dyDescent="0.25">
      <c r="A114" s="1">
        <v>41766</v>
      </c>
      <c r="B114" s="5">
        <v>110.5</v>
      </c>
      <c r="C114" s="11">
        <f t="shared" si="7"/>
        <v>1.0827638652063393E-2</v>
      </c>
      <c r="D114" s="12"/>
      <c r="E114" s="11">
        <f t="shared" si="12"/>
        <v>1.0752037469859886E-2</v>
      </c>
      <c r="F114" s="11">
        <f t="shared" si="8"/>
        <v>1.1560630975327098E-4</v>
      </c>
      <c r="I114" s="13">
        <f t="shared" si="13"/>
        <v>8.7365299842284911E-4</v>
      </c>
      <c r="J114" s="13">
        <f t="shared" si="9"/>
        <v>2.5363125097075443</v>
      </c>
      <c r="K114" s="13">
        <f t="shared" si="10"/>
        <v>2.5363125097075443</v>
      </c>
      <c r="M114" s="11">
        <f t="shared" si="11"/>
        <v>2.9557621663842459E-2</v>
      </c>
    </row>
    <row r="115" spans="1:13" x14ac:dyDescent="0.25">
      <c r="A115" s="1">
        <v>41767</v>
      </c>
      <c r="B115" s="5">
        <v>112.75</v>
      </c>
      <c r="C115" s="11">
        <f t="shared" si="7"/>
        <v>2.0157457424980152E-2</v>
      </c>
      <c r="D115" s="12"/>
      <c r="E115" s="11">
        <f t="shared" si="12"/>
        <v>2.0081856242776645E-2</v>
      </c>
      <c r="F115" s="11">
        <f t="shared" si="8"/>
        <v>4.0328095015554729E-4</v>
      </c>
      <c r="I115" s="13">
        <f t="shared" si="13"/>
        <v>8.3754621179712584E-4</v>
      </c>
      <c r="J115" s="13">
        <f t="shared" si="9"/>
        <v>2.3828270634428828</v>
      </c>
      <c r="K115" s="13">
        <f t="shared" si="10"/>
        <v>2.3828270634428823</v>
      </c>
      <c r="M115" s="11">
        <f t="shared" si="11"/>
        <v>2.8940390664210561E-2</v>
      </c>
    </row>
    <row r="116" spans="1:13" x14ac:dyDescent="0.25">
      <c r="A116" s="1">
        <v>41768</v>
      </c>
      <c r="B116" s="5">
        <v>123</v>
      </c>
      <c r="C116" s="11">
        <f t="shared" si="7"/>
        <v>8.7011376989629699E-2</v>
      </c>
      <c r="D116" s="12"/>
      <c r="E116" s="11">
        <f t="shared" si="12"/>
        <v>8.6935775807426188E-2</v>
      </c>
      <c r="F116" s="11">
        <f t="shared" si="8"/>
        <v>7.5578291152390686E-3</v>
      </c>
      <c r="I116" s="13">
        <f t="shared" si="13"/>
        <v>8.1725521523316139E-4</v>
      </c>
      <c r="J116" s="13">
        <f t="shared" si="9"/>
        <v>-1.9880689620464851</v>
      </c>
      <c r="K116" s="13">
        <f t="shared" si="10"/>
        <v>-1.988068962046486</v>
      </c>
      <c r="M116" s="11">
        <f t="shared" si="11"/>
        <v>2.8587675932701513E-2</v>
      </c>
    </row>
    <row r="117" spans="1:13" x14ac:dyDescent="0.25">
      <c r="A117" s="1">
        <v>41769</v>
      </c>
      <c r="B117" s="5">
        <v>119.62</v>
      </c>
      <c r="C117" s="11">
        <f t="shared" si="7"/>
        <v>-2.7864303756006521E-2</v>
      </c>
      <c r="D117" s="12"/>
      <c r="E117" s="11">
        <f t="shared" si="12"/>
        <v>-2.7939904938210029E-2</v>
      </c>
      <c r="F117" s="11">
        <f t="shared" si="8"/>
        <v>7.8063828795621318E-4</v>
      </c>
      <c r="I117" s="13">
        <f t="shared" si="13"/>
        <v>1.1436416802627974E-3</v>
      </c>
      <c r="J117" s="13">
        <f t="shared" si="9"/>
        <v>2.1265353304659209</v>
      </c>
      <c r="K117" s="13">
        <f t="shared" si="10"/>
        <v>2.1265353304659209</v>
      </c>
      <c r="M117" s="11">
        <f t="shared" si="11"/>
        <v>3.3817771663177294E-2</v>
      </c>
    </row>
    <row r="118" spans="1:13" x14ac:dyDescent="0.25">
      <c r="A118" s="1">
        <v>41772</v>
      </c>
      <c r="B118" s="5">
        <v>118.75</v>
      </c>
      <c r="C118" s="11">
        <f t="shared" si="7"/>
        <v>-7.2996087016604233E-3</v>
      </c>
      <c r="D118" s="12"/>
      <c r="E118" s="11">
        <f t="shared" si="12"/>
        <v>-7.3752098838639306E-3</v>
      </c>
      <c r="F118" s="11">
        <f t="shared" si="8"/>
        <v>5.4393720831044213E-5</v>
      </c>
      <c r="I118" s="13">
        <f t="shared" si="13"/>
        <v>1.1253498912868938E-3</v>
      </c>
      <c r="J118" s="13">
        <f t="shared" si="9"/>
        <v>2.4517246347942891</v>
      </c>
      <c r="K118" s="13">
        <f t="shared" si="10"/>
        <v>2.4517246347942891</v>
      </c>
      <c r="M118" s="11">
        <f t="shared" si="11"/>
        <v>3.3546235128355223E-2</v>
      </c>
    </row>
    <row r="119" spans="1:13" x14ac:dyDescent="0.25">
      <c r="A119" s="1">
        <v>41773</v>
      </c>
      <c r="B119" s="5">
        <v>119.25</v>
      </c>
      <c r="C119" s="11">
        <f t="shared" si="7"/>
        <v>4.2016868536999766E-3</v>
      </c>
      <c r="D119" s="12"/>
      <c r="E119" s="11">
        <f t="shared" si="12"/>
        <v>4.1260856714964694E-3</v>
      </c>
      <c r="F119" s="11">
        <f t="shared" si="8"/>
        <v>1.702458296852847E-5</v>
      </c>
      <c r="I119" s="13">
        <f t="shared" si="13"/>
        <v>1.0731211514382632E-3</v>
      </c>
      <c r="J119" s="13">
        <f t="shared" si="9"/>
        <v>2.4917211486676867</v>
      </c>
      <c r="K119" s="13">
        <f t="shared" si="10"/>
        <v>2.4917211486676867</v>
      </c>
      <c r="M119" s="11">
        <f t="shared" si="11"/>
        <v>3.2758527919280245E-2</v>
      </c>
    </row>
    <row r="120" spans="1:13" x14ac:dyDescent="0.25">
      <c r="A120" s="1">
        <v>41774</v>
      </c>
      <c r="B120" s="5">
        <v>117.94</v>
      </c>
      <c r="C120" s="11">
        <f t="shared" si="7"/>
        <v>-1.1046109196092505E-2</v>
      </c>
      <c r="D120" s="12"/>
      <c r="E120" s="11">
        <f t="shared" si="12"/>
        <v>-1.1121710378296013E-2</v>
      </c>
      <c r="F120" s="11">
        <f t="shared" si="8"/>
        <v>1.2369244173869722E-4</v>
      </c>
      <c r="I120" s="13">
        <f t="shared" si="13"/>
        <v>1.0218788198725465E-3</v>
      </c>
      <c r="J120" s="13">
        <f t="shared" si="9"/>
        <v>2.4635955802730423</v>
      </c>
      <c r="K120" s="13">
        <f t="shared" si="10"/>
        <v>2.4635955802730423</v>
      </c>
      <c r="M120" s="11">
        <f t="shared" si="11"/>
        <v>3.1966839378839859E-2</v>
      </c>
    </row>
    <row r="121" spans="1:13" x14ac:dyDescent="0.25">
      <c r="A121" s="1">
        <v>41775</v>
      </c>
      <c r="B121" s="5">
        <v>116.44</v>
      </c>
      <c r="C121" s="11">
        <f t="shared" si="7"/>
        <v>-1.2799901694935648E-2</v>
      </c>
      <c r="D121" s="12"/>
      <c r="E121" s="11">
        <f t="shared" si="12"/>
        <v>-1.2875502877139155E-2</v>
      </c>
      <c r="F121" s="11">
        <f t="shared" si="8"/>
        <v>1.6577857433921865E-4</v>
      </c>
      <c r="I121" s="13">
        <f t="shared" si="13"/>
        <v>9.7832510892177627E-4</v>
      </c>
      <c r="J121" s="13">
        <f t="shared" si="9"/>
        <v>2.4611700196203166</v>
      </c>
      <c r="K121" s="13">
        <f t="shared" si="10"/>
        <v>2.4611700196203166</v>
      </c>
      <c r="M121" s="11">
        <f t="shared" si="11"/>
        <v>3.1278189028806899E-2</v>
      </c>
    </row>
    <row r="122" spans="1:13" x14ac:dyDescent="0.25">
      <c r="A122" s="1">
        <v>41776</v>
      </c>
      <c r="B122" s="5">
        <v>115.19</v>
      </c>
      <c r="C122" s="11">
        <f t="shared" si="7"/>
        <v>-1.0793179939007476E-2</v>
      </c>
      <c r="D122" s="12"/>
      <c r="E122" s="11">
        <f t="shared" si="12"/>
        <v>-1.0868781121210983E-2</v>
      </c>
      <c r="F122" s="11">
        <f t="shared" si="8"/>
        <v>1.1813040306079227E-4</v>
      </c>
      <c r="I122" s="13">
        <f t="shared" si="13"/>
        <v>9.3904475418752113E-4</v>
      </c>
      <c r="J122" s="13">
        <f t="shared" si="9"/>
        <v>2.5034859357936519</v>
      </c>
      <c r="K122" s="13">
        <f t="shared" si="10"/>
        <v>2.5034859357936519</v>
      </c>
      <c r="M122" s="11">
        <f t="shared" si="11"/>
        <v>3.0643837132244407E-2</v>
      </c>
    </row>
    <row r="123" spans="1:13" x14ac:dyDescent="0.25">
      <c r="A123" s="1">
        <v>41779</v>
      </c>
      <c r="B123" s="5">
        <v>111.87</v>
      </c>
      <c r="C123" s="11">
        <f t="shared" si="7"/>
        <v>-2.9245456079575797E-2</v>
      </c>
      <c r="D123" s="12"/>
      <c r="E123" s="11">
        <f t="shared" si="12"/>
        <v>-2.9321057261779304E-2</v>
      </c>
      <c r="F123" s="11">
        <f t="shared" si="8"/>
        <v>8.5972439894854084E-4</v>
      </c>
      <c r="I123" s="13">
        <f t="shared" si="13"/>
        <v>8.9951501792733695E-4</v>
      </c>
      <c r="J123" s="13">
        <f t="shared" si="9"/>
        <v>2.1100066892596345</v>
      </c>
      <c r="K123" s="13">
        <f t="shared" si="10"/>
        <v>2.1100066892596345</v>
      </c>
      <c r="M123" s="11">
        <f t="shared" si="11"/>
        <v>2.9991915876238E-2</v>
      </c>
    </row>
    <row r="124" spans="1:13" x14ac:dyDescent="0.25">
      <c r="A124" s="1">
        <v>41780</v>
      </c>
      <c r="B124" s="5">
        <v>110.59</v>
      </c>
      <c r="C124" s="11">
        <f t="shared" si="7"/>
        <v>-1.1507813771570501E-2</v>
      </c>
      <c r="D124" s="12"/>
      <c r="E124" s="11">
        <f t="shared" si="12"/>
        <v>-1.1583414953774008E-2</v>
      </c>
      <c r="F124" s="11">
        <f t="shared" si="8"/>
        <v>1.3417550199131529E-4</v>
      </c>
      <c r="I124" s="13">
        <f t="shared" si="13"/>
        <v>8.9767300863931982E-4</v>
      </c>
      <c r="J124" s="13">
        <f t="shared" si="9"/>
        <v>2.5141786344569241</v>
      </c>
      <c r="K124" s="13">
        <f t="shared" si="10"/>
        <v>2.5141786344569241</v>
      </c>
      <c r="M124" s="11">
        <f t="shared" si="11"/>
        <v>2.9961191709264832E-2</v>
      </c>
    </row>
    <row r="125" spans="1:13" x14ac:dyDescent="0.25">
      <c r="A125" s="1">
        <v>41781</v>
      </c>
      <c r="B125" s="5">
        <v>118.12</v>
      </c>
      <c r="C125" s="11">
        <f t="shared" si="7"/>
        <v>6.5871387788453264E-2</v>
      </c>
      <c r="D125" s="12"/>
      <c r="E125" s="11">
        <f t="shared" si="12"/>
        <v>6.5795786606249754E-2</v>
      </c>
      <c r="F125" s="11">
        <f t="shared" si="8"/>
        <v>4.3290855351351548E-3</v>
      </c>
      <c r="I125" s="13">
        <f t="shared" si="13"/>
        <v>8.6105495998821272E-4</v>
      </c>
      <c r="J125" s="13">
        <f t="shared" si="9"/>
        <v>9.5911088441168316E-2</v>
      </c>
      <c r="K125" s="13">
        <f t="shared" si="10"/>
        <v>9.5911088441168718E-2</v>
      </c>
      <c r="M125" s="11">
        <f t="shared" si="11"/>
        <v>2.9343738002991587E-2</v>
      </c>
    </row>
    <row r="126" spans="1:13" x14ac:dyDescent="0.25">
      <c r="A126" s="1">
        <v>41782</v>
      </c>
      <c r="B126" s="5">
        <v>116</v>
      </c>
      <c r="C126" s="11">
        <f t="shared" si="7"/>
        <v>-1.8110865769357293E-2</v>
      </c>
      <c r="D126" s="12"/>
      <c r="E126" s="11">
        <f t="shared" si="12"/>
        <v>-1.8186466951560801E-2</v>
      </c>
      <c r="F126" s="11">
        <f t="shared" si="8"/>
        <v>3.3074758018021322E-4</v>
      </c>
      <c r="I126" s="13">
        <f t="shared" si="13"/>
        <v>1.0292624511194389E-3</v>
      </c>
      <c r="J126" s="13">
        <f t="shared" si="9"/>
        <v>2.3598457371048331</v>
      </c>
      <c r="K126" s="13">
        <f t="shared" si="10"/>
        <v>2.3598457371048331</v>
      </c>
      <c r="M126" s="11">
        <f t="shared" si="11"/>
        <v>3.2082120427419362E-2</v>
      </c>
    </row>
    <row r="127" spans="1:13" x14ac:dyDescent="0.25">
      <c r="A127" s="1">
        <v>41783</v>
      </c>
      <c r="B127" s="5">
        <v>116</v>
      </c>
      <c r="C127" s="11">
        <f t="shared" si="7"/>
        <v>0</v>
      </c>
      <c r="D127" s="12"/>
      <c r="E127" s="11">
        <f t="shared" si="12"/>
        <v>-7.5601182203507595E-5</v>
      </c>
      <c r="F127" s="11">
        <f t="shared" si="8"/>
        <v>5.7155387505679537E-9</v>
      </c>
      <c r="I127" s="13">
        <f t="shared" si="13"/>
        <v>9.9526320853226733E-4</v>
      </c>
      <c r="J127" s="13">
        <f t="shared" si="9"/>
        <v>2.537310257724708</v>
      </c>
      <c r="K127" s="13">
        <f t="shared" si="10"/>
        <v>2.537310257724708</v>
      </c>
      <c r="M127" s="11">
        <f t="shared" si="11"/>
        <v>3.1547792451014182E-2</v>
      </c>
    </row>
    <row r="128" spans="1:13" x14ac:dyDescent="0.25">
      <c r="A128" s="1">
        <v>41786</v>
      </c>
      <c r="B128" s="5">
        <v>116</v>
      </c>
      <c r="C128" s="11">
        <f t="shared" si="7"/>
        <v>0</v>
      </c>
      <c r="D128" s="12"/>
      <c r="E128" s="11">
        <f t="shared" si="12"/>
        <v>-7.5601182203507595E-5</v>
      </c>
      <c r="F128" s="11">
        <f t="shared" si="8"/>
        <v>5.7155387505679537E-9</v>
      </c>
      <c r="I128" s="13">
        <f t="shared" si="13"/>
        <v>9.4720193486427632E-4</v>
      </c>
      <c r="J128" s="13">
        <f t="shared" si="9"/>
        <v>2.5620575752891481</v>
      </c>
      <c r="K128" s="13">
        <f t="shared" si="10"/>
        <v>2.5620575752891481</v>
      </c>
      <c r="M128" s="11">
        <f t="shared" si="11"/>
        <v>3.0776645932659333E-2</v>
      </c>
    </row>
    <row r="129" spans="1:13" x14ac:dyDescent="0.25">
      <c r="A129" s="1">
        <v>41787</v>
      </c>
      <c r="B129" s="5">
        <v>112</v>
      </c>
      <c r="C129" s="11">
        <f t="shared" si="7"/>
        <v>-3.5091319811270061E-2</v>
      </c>
      <c r="D129" s="12"/>
      <c r="E129" s="11">
        <f t="shared" si="12"/>
        <v>-3.5166920993473572E-2</v>
      </c>
      <c r="F129" s="11">
        <f t="shared" si="8"/>
        <v>1.2367123321612122E-3</v>
      </c>
      <c r="I129" s="13">
        <f t="shared" si="13"/>
        <v>9.0163002665559695E-4</v>
      </c>
      <c r="J129" s="13">
        <f t="shared" si="9"/>
        <v>1.9008943231227888</v>
      </c>
      <c r="K129" s="13">
        <f t="shared" si="10"/>
        <v>1.9008943231227891</v>
      </c>
      <c r="M129" s="11">
        <f t="shared" si="11"/>
        <v>3.0027154821188052E-2</v>
      </c>
    </row>
    <row r="130" spans="1:13" x14ac:dyDescent="0.25">
      <c r="A130" s="1">
        <v>41788</v>
      </c>
      <c r="B130" s="5">
        <v>113.75</v>
      </c>
      <c r="C130" s="11">
        <f t="shared" si="7"/>
        <v>1.5504186535965254E-2</v>
      </c>
      <c r="D130" s="12"/>
      <c r="E130" s="11">
        <f t="shared" si="12"/>
        <v>1.5428585353761747E-2</v>
      </c>
      <c r="F130" s="11">
        <f t="shared" si="8"/>
        <v>2.380412460183115E-4</v>
      </c>
      <c r="I130" s="13">
        <f t="shared" si="13"/>
        <v>9.1782190782268181E-4</v>
      </c>
      <c r="J130" s="13">
        <f t="shared" si="9"/>
        <v>2.4481378077808449</v>
      </c>
      <c r="K130" s="13">
        <f t="shared" si="10"/>
        <v>2.4481378077808444</v>
      </c>
      <c r="M130" s="11">
        <f t="shared" si="11"/>
        <v>3.0295575713669511E-2</v>
      </c>
    </row>
    <row r="131" spans="1:13" x14ac:dyDescent="0.25">
      <c r="A131" s="1">
        <v>41789</v>
      </c>
      <c r="B131" s="5">
        <v>112.94</v>
      </c>
      <c r="C131" s="11">
        <f t="shared" si="7"/>
        <v>-7.1463535863691488E-3</v>
      </c>
      <c r="D131" s="12"/>
      <c r="E131" s="11">
        <f t="shared" si="12"/>
        <v>-7.2219547685726561E-3</v>
      </c>
      <c r="F131" s="11">
        <f t="shared" si="8"/>
        <v>5.2156630679309328E-5</v>
      </c>
      <c r="I131" s="13">
        <f t="shared" si="13"/>
        <v>8.8536779451775646E-4</v>
      </c>
      <c r="J131" s="13">
        <f t="shared" si="9"/>
        <v>2.5663603909693937</v>
      </c>
      <c r="K131" s="13">
        <f t="shared" si="10"/>
        <v>2.5663603909693937</v>
      </c>
      <c r="M131" s="11">
        <f t="shared" si="11"/>
        <v>2.9755130557901379E-2</v>
      </c>
    </row>
    <row r="132" spans="1:13" x14ac:dyDescent="0.25">
      <c r="A132" s="1">
        <v>41790</v>
      </c>
      <c r="B132" s="5">
        <v>116</v>
      </c>
      <c r="C132" s="11">
        <f t="shared" si="7"/>
        <v>2.6733486861673973E-2</v>
      </c>
      <c r="D132" s="12"/>
      <c r="E132" s="11">
        <f t="shared" si="12"/>
        <v>2.6657885679470465E-2</v>
      </c>
      <c r="F132" s="11">
        <f t="shared" si="8"/>
        <v>7.1064286889971654E-4</v>
      </c>
      <c r="I132" s="13">
        <f t="shared" si="13"/>
        <v>8.4546228565644766E-4</v>
      </c>
      <c r="J132" s="13">
        <f t="shared" si="9"/>
        <v>2.1986061482787087</v>
      </c>
      <c r="K132" s="13">
        <f t="shared" si="10"/>
        <v>2.1986061482787087</v>
      </c>
      <c r="M132" s="11">
        <f t="shared" si="11"/>
        <v>2.9076834175275127E-2</v>
      </c>
    </row>
    <row r="133" spans="1:13" x14ac:dyDescent="0.25">
      <c r="A133" s="1">
        <v>41793</v>
      </c>
      <c r="B133" s="5">
        <v>120.5</v>
      </c>
      <c r="C133" s="11">
        <f t="shared" si="7"/>
        <v>3.805956182434498E-2</v>
      </c>
      <c r="D133" s="12"/>
      <c r="E133" s="11">
        <f t="shared" si="12"/>
        <v>3.7983960642141469E-2</v>
      </c>
      <c r="F133" s="11">
        <f t="shared" si="8"/>
        <v>1.4427812660637522E-3</v>
      </c>
      <c r="I133" s="13">
        <f t="shared" si="13"/>
        <v>8.3963652339137933E-4</v>
      </c>
      <c r="J133" s="13">
        <f t="shared" si="9"/>
        <v>1.7631620574224578</v>
      </c>
      <c r="K133" s="13">
        <f t="shared" si="10"/>
        <v>1.763162057422458</v>
      </c>
      <c r="M133" s="11">
        <f t="shared" si="11"/>
        <v>2.8976482246666508E-2</v>
      </c>
    </row>
    <row r="134" spans="1:13" x14ac:dyDescent="0.25">
      <c r="A134" s="1">
        <v>41794</v>
      </c>
      <c r="B134" s="5">
        <v>116.63</v>
      </c>
      <c r="C134" s="11">
        <f t="shared" si="7"/>
        <v>-3.2643222227751248E-2</v>
      </c>
      <c r="D134" s="12"/>
      <c r="E134" s="11">
        <f t="shared" si="12"/>
        <v>-3.2718823409954759E-2</v>
      </c>
      <c r="F134" s="11">
        <f t="shared" si="8"/>
        <v>1.0705214053318036E-3</v>
      </c>
      <c r="I134" s="13">
        <f t="shared" si="13"/>
        <v>8.6951383136599843E-4</v>
      </c>
      <c r="J134" s="13">
        <f t="shared" si="9"/>
        <v>1.9892634398393962</v>
      </c>
      <c r="K134" s="13">
        <f t="shared" si="10"/>
        <v>1.989263439839396</v>
      </c>
      <c r="M134" s="11">
        <f t="shared" si="11"/>
        <v>2.9487519925656659E-2</v>
      </c>
    </row>
    <row r="135" spans="1:13" x14ac:dyDescent="0.25">
      <c r="A135" s="1">
        <v>41795</v>
      </c>
      <c r="B135" s="5">
        <v>117</v>
      </c>
      <c r="C135" s="11">
        <f t="shared" si="7"/>
        <v>3.1674040947977061E-3</v>
      </c>
      <c r="D135" s="12"/>
      <c r="E135" s="11">
        <f t="shared" si="12"/>
        <v>3.0918029125941984E-3</v>
      </c>
      <c r="F135" s="11">
        <f t="shared" si="8"/>
        <v>9.5592452503259691E-6</v>
      </c>
      <c r="I135" s="13">
        <f t="shared" si="13"/>
        <v>8.7936991861576621E-4</v>
      </c>
      <c r="J135" s="13">
        <f t="shared" si="9"/>
        <v>2.5937786400370744</v>
      </c>
      <c r="K135" s="13">
        <f t="shared" si="10"/>
        <v>2.5937786400370744</v>
      </c>
      <c r="M135" s="11">
        <f t="shared" si="11"/>
        <v>2.9654172027149338E-2</v>
      </c>
    </row>
    <row r="136" spans="1:13" x14ac:dyDescent="0.25">
      <c r="A136" s="1">
        <v>41796</v>
      </c>
      <c r="B136" s="5">
        <v>115.25</v>
      </c>
      <c r="C136" s="11">
        <f t="shared" si="7"/>
        <v>-1.5070252920998166E-2</v>
      </c>
      <c r="D136" s="12"/>
      <c r="E136" s="11">
        <f t="shared" si="12"/>
        <v>-1.5145854103201673E-2</v>
      </c>
      <c r="F136" s="11">
        <f t="shared" si="8"/>
        <v>2.2939689651547095E-4</v>
      </c>
      <c r="I136" s="13">
        <f t="shared" si="13"/>
        <v>8.3779538469758283E-4</v>
      </c>
      <c r="J136" s="13">
        <f t="shared" si="9"/>
        <v>2.4865247110620095</v>
      </c>
      <c r="K136" s="13">
        <f t="shared" si="10"/>
        <v>2.4865247110620095</v>
      </c>
      <c r="M136" s="11">
        <f t="shared" si="11"/>
        <v>2.8944695277331612E-2</v>
      </c>
    </row>
    <row r="137" spans="1:13" x14ac:dyDescent="0.25">
      <c r="A137" s="1">
        <v>41797</v>
      </c>
      <c r="B137" s="5">
        <v>114.31</v>
      </c>
      <c r="C137" s="11">
        <f t="shared" ref="C137:C200" si="14">LN(B137/B136)</f>
        <v>-8.1896258390708031E-3</v>
      </c>
      <c r="D137" s="12"/>
      <c r="E137" s="11">
        <f t="shared" si="12"/>
        <v>-8.2652270212743104E-3</v>
      </c>
      <c r="F137" s="11">
        <f t="shared" ref="F137:F200" si="15">E137^2</f>
        <v>6.8313977713203009E-5</v>
      </c>
      <c r="I137" s="13">
        <f t="shared" si="13"/>
        <v>8.0884627827646058E-4</v>
      </c>
      <c r="J137" s="13">
        <f t="shared" ref="J137:J200" si="16">LN((1/(SQRT(2*PI()*I137)))*EXP(-(F137)/(2*I137)))</f>
        <v>2.5987830323064105</v>
      </c>
      <c r="K137" s="13">
        <f t="shared" ref="K137:K200" si="17">LN(NORMDIST(E137,0,SQRT(I137),FALSE))</f>
        <v>2.5987830323064105</v>
      </c>
      <c r="M137" s="11">
        <f t="shared" ref="M137:M200" si="18">SQRT(I137)</f>
        <v>2.8440222894282326E-2</v>
      </c>
    </row>
    <row r="138" spans="1:13" x14ac:dyDescent="0.25">
      <c r="A138" s="1">
        <v>41800</v>
      </c>
      <c r="B138" s="5">
        <v>115.5</v>
      </c>
      <c r="C138" s="11">
        <f t="shared" si="14"/>
        <v>1.0356473924161082E-2</v>
      </c>
      <c r="D138" s="12"/>
      <c r="E138" s="11">
        <f t="shared" ref="E138:E201" si="19">C138-$D$8</f>
        <v>1.0280872741957575E-2</v>
      </c>
      <c r="F138" s="11">
        <f t="shared" si="15"/>
        <v>1.0569634433632627E-4</v>
      </c>
      <c r="I138" s="13">
        <f t="shared" ref="I138:I201" si="20">$H$9+$H$7*C137^2+$H$8*I137</f>
        <v>7.7367608043599179E-4</v>
      </c>
      <c r="J138" s="13">
        <f t="shared" si="16"/>
        <v>2.5949322240407726</v>
      </c>
      <c r="K138" s="13">
        <f t="shared" si="17"/>
        <v>2.5949322240407726</v>
      </c>
      <c r="M138" s="11">
        <f t="shared" si="18"/>
        <v>2.7815033353134629E-2</v>
      </c>
    </row>
    <row r="139" spans="1:13" x14ac:dyDescent="0.25">
      <c r="A139" s="1">
        <v>41801</v>
      </c>
      <c r="B139" s="5">
        <v>115.88</v>
      </c>
      <c r="C139" s="11">
        <f t="shared" si="14"/>
        <v>3.2846429393014716E-3</v>
      </c>
      <c r="D139" s="12"/>
      <c r="E139" s="11">
        <f t="shared" si="19"/>
        <v>3.2090417570979639E-3</v>
      </c>
      <c r="F139" s="11">
        <f t="shared" si="15"/>
        <v>1.0297948998798388E-5</v>
      </c>
      <c r="I139" s="13">
        <f t="shared" si="20"/>
        <v>7.4226616620580563E-4</v>
      </c>
      <c r="J139" s="13">
        <f t="shared" si="16"/>
        <v>2.6770259686833162</v>
      </c>
      <c r="K139" s="13">
        <f t="shared" si="17"/>
        <v>2.6770259686833162</v>
      </c>
      <c r="M139" s="11">
        <f t="shared" si="18"/>
        <v>2.724456214010065E-2</v>
      </c>
    </row>
    <row r="140" spans="1:13" x14ac:dyDescent="0.25">
      <c r="A140" s="1">
        <v>41802</v>
      </c>
      <c r="B140" s="5">
        <v>120.69</v>
      </c>
      <c r="C140" s="11">
        <f t="shared" si="14"/>
        <v>4.0670101728656892E-2</v>
      </c>
      <c r="D140" s="12"/>
      <c r="E140" s="11">
        <f t="shared" si="19"/>
        <v>4.0594500546453381E-2</v>
      </c>
      <c r="F140" s="11">
        <f t="shared" si="15"/>
        <v>1.6479134746160038E-3</v>
      </c>
      <c r="I140" s="13">
        <f t="shared" si="20"/>
        <v>7.0782950240206211E-4</v>
      </c>
      <c r="J140" s="13">
        <f t="shared" si="16"/>
        <v>1.5436540946203445</v>
      </c>
      <c r="K140" s="13">
        <f t="shared" si="17"/>
        <v>1.543654094620345</v>
      </c>
      <c r="M140" s="11">
        <f t="shared" si="18"/>
        <v>2.6605065352335863E-2</v>
      </c>
    </row>
    <row r="141" spans="1:13" x14ac:dyDescent="0.25">
      <c r="A141" s="1">
        <v>41803</v>
      </c>
      <c r="B141" s="5">
        <v>120.19</v>
      </c>
      <c r="C141" s="11">
        <f t="shared" si="14"/>
        <v>-4.1514506651090756E-3</v>
      </c>
      <c r="D141" s="12"/>
      <c r="E141" s="11">
        <f t="shared" si="19"/>
        <v>-4.2270518473125828E-3</v>
      </c>
      <c r="F141" s="11">
        <f t="shared" si="15"/>
        <v>1.786796731986872E-5</v>
      </c>
      <c r="I141" s="13">
        <f t="shared" si="20"/>
        <v>7.5444855991291812E-4</v>
      </c>
      <c r="J141" s="13">
        <f t="shared" si="16"/>
        <v>2.663981456733524</v>
      </c>
      <c r="K141" s="13">
        <f t="shared" si="17"/>
        <v>2.663981456733524</v>
      </c>
      <c r="M141" s="11">
        <f t="shared" si="18"/>
        <v>2.7467227015352643E-2</v>
      </c>
    </row>
    <row r="142" spans="1:13" x14ac:dyDescent="0.25">
      <c r="A142" s="1">
        <v>41804</v>
      </c>
      <c r="B142" s="5">
        <v>120.75</v>
      </c>
      <c r="C142" s="11">
        <f t="shared" si="14"/>
        <v>4.6484685679846951E-3</v>
      </c>
      <c r="D142" s="12"/>
      <c r="E142" s="11">
        <f t="shared" si="19"/>
        <v>4.5728673857811878E-3</v>
      </c>
      <c r="F142" s="11">
        <f t="shared" si="15"/>
        <v>2.0911116127941275E-5</v>
      </c>
      <c r="I142" s="13">
        <f t="shared" si="20"/>
        <v>7.1969184286562349E-4</v>
      </c>
      <c r="J142" s="13">
        <f t="shared" si="16"/>
        <v>2.6848773573166111</v>
      </c>
      <c r="K142" s="13">
        <f t="shared" si="17"/>
        <v>2.6848773573166111</v>
      </c>
      <c r="M142" s="11">
        <f t="shared" si="18"/>
        <v>2.6827072946291095E-2</v>
      </c>
    </row>
    <row r="143" spans="1:13" x14ac:dyDescent="0.25">
      <c r="A143" s="1">
        <v>41807</v>
      </c>
      <c r="B143" s="5">
        <v>124.75</v>
      </c>
      <c r="C143" s="11">
        <f t="shared" si="14"/>
        <v>3.2589442098945966E-2</v>
      </c>
      <c r="D143" s="12"/>
      <c r="E143" s="11">
        <f t="shared" si="19"/>
        <v>3.2513840916742455E-2</v>
      </c>
      <c r="F143" s="11">
        <f t="shared" si="15"/>
        <v>1.0571498511592358E-3</v>
      </c>
      <c r="I143" s="13">
        <f t="shared" si="20"/>
        <v>6.8694636319471315E-4</v>
      </c>
      <c r="J143" s="13">
        <f t="shared" si="16"/>
        <v>1.953232747721918</v>
      </c>
      <c r="K143" s="13">
        <f t="shared" si="17"/>
        <v>1.953232747721918</v>
      </c>
      <c r="M143" s="11">
        <f t="shared" si="18"/>
        <v>2.6209661638310271E-2</v>
      </c>
    </row>
    <row r="144" spans="1:13" x14ac:dyDescent="0.25">
      <c r="A144" s="1">
        <v>41808</v>
      </c>
      <c r="B144" s="5">
        <v>123.38</v>
      </c>
      <c r="C144" s="11">
        <f t="shared" si="14"/>
        <v>-1.1042710850135529E-2</v>
      </c>
      <c r="D144" s="12"/>
      <c r="E144" s="11">
        <f t="shared" si="19"/>
        <v>-1.1118312032339036E-2</v>
      </c>
      <c r="F144" s="11">
        <f t="shared" si="15"/>
        <v>1.23616862448455E-4</v>
      </c>
      <c r="I144" s="13">
        <f t="shared" si="20"/>
        <v>7.0608941494621034E-4</v>
      </c>
      <c r="J144" s="13">
        <f t="shared" si="16"/>
        <v>2.6214095394729031</v>
      </c>
      <c r="K144" s="13">
        <f t="shared" si="17"/>
        <v>2.6214095394729031</v>
      </c>
      <c r="M144" s="11">
        <f t="shared" si="18"/>
        <v>2.6572343045847695E-2</v>
      </c>
    </row>
    <row r="145" spans="1:13" x14ac:dyDescent="0.25">
      <c r="A145" s="1">
        <v>41809</v>
      </c>
      <c r="B145" s="5">
        <v>122.94</v>
      </c>
      <c r="C145" s="11">
        <f t="shared" si="14"/>
        <v>-3.572592302629182E-3</v>
      </c>
      <c r="D145" s="12"/>
      <c r="E145" s="11">
        <f t="shared" si="19"/>
        <v>-3.6481934848326897E-3</v>
      </c>
      <c r="F145" s="11">
        <f t="shared" si="15"/>
        <v>1.3309315702775685E-5</v>
      </c>
      <c r="I145" s="13">
        <f t="shared" si="20"/>
        <v>6.7888860390607575E-4</v>
      </c>
      <c r="J145" s="13">
        <f t="shared" si="16"/>
        <v>2.7187859357963213</v>
      </c>
      <c r="K145" s="13">
        <f t="shared" si="17"/>
        <v>2.7187859357963213</v>
      </c>
      <c r="M145" s="11">
        <f t="shared" si="18"/>
        <v>2.6055490859050724E-2</v>
      </c>
    </row>
    <row r="146" spans="1:13" x14ac:dyDescent="0.25">
      <c r="A146" s="1">
        <v>41810</v>
      </c>
      <c r="B146" s="5">
        <v>122.56</v>
      </c>
      <c r="C146" s="11">
        <f t="shared" si="14"/>
        <v>-3.0957254865822278E-3</v>
      </c>
      <c r="D146" s="12"/>
      <c r="E146" s="11">
        <f t="shared" si="19"/>
        <v>-3.1713266687857355E-3</v>
      </c>
      <c r="F146" s="11">
        <f t="shared" si="15"/>
        <v>1.005731284015163E-5</v>
      </c>
      <c r="I146" s="13">
        <f t="shared" si="20"/>
        <v>6.478298754519806E-4</v>
      </c>
      <c r="J146" s="13">
        <f t="shared" si="16"/>
        <v>2.7442403736235752</v>
      </c>
      <c r="K146" s="13">
        <f t="shared" si="17"/>
        <v>2.7442403736235752</v>
      </c>
      <c r="M146" s="11">
        <f t="shared" si="18"/>
        <v>2.5452502341655536E-2</v>
      </c>
    </row>
    <row r="147" spans="1:13" x14ac:dyDescent="0.25">
      <c r="A147" s="1">
        <v>41811</v>
      </c>
      <c r="B147" s="5">
        <v>123.13</v>
      </c>
      <c r="C147" s="11">
        <f t="shared" si="14"/>
        <v>4.6400018124989782E-3</v>
      </c>
      <c r="D147" s="12"/>
      <c r="E147" s="11">
        <f t="shared" si="19"/>
        <v>4.5644006302954709E-3</v>
      </c>
      <c r="F147" s="11">
        <f t="shared" si="15"/>
        <v>2.0833753113841691E-5</v>
      </c>
      <c r="I147" s="13">
        <f t="shared" si="20"/>
        <v>6.1822645450438133E-4</v>
      </c>
      <c r="J147" s="13">
        <f t="shared" si="16"/>
        <v>2.7585397219055818</v>
      </c>
      <c r="K147" s="13">
        <f t="shared" si="17"/>
        <v>2.7585397219055823</v>
      </c>
      <c r="M147" s="11">
        <f t="shared" si="18"/>
        <v>2.4864160040194025E-2</v>
      </c>
    </row>
    <row r="148" spans="1:13" x14ac:dyDescent="0.25">
      <c r="A148" s="1">
        <v>41814</v>
      </c>
      <c r="B148" s="5">
        <v>122.56</v>
      </c>
      <c r="C148" s="11">
        <f t="shared" si="14"/>
        <v>-4.640001812498927E-3</v>
      </c>
      <c r="D148" s="12"/>
      <c r="E148" s="11">
        <f t="shared" si="19"/>
        <v>-4.7156029947024343E-3</v>
      </c>
      <c r="F148" s="11">
        <f t="shared" si="15"/>
        <v>2.2236911603646565E-5</v>
      </c>
      <c r="I148" s="13">
        <f t="shared" si="20"/>
        <v>5.9073264795087921E-4</v>
      </c>
      <c r="J148" s="13">
        <f t="shared" si="16"/>
        <v>2.7793135061258725</v>
      </c>
      <c r="K148" s="13">
        <f t="shared" si="17"/>
        <v>2.7793135061258725</v>
      </c>
      <c r="M148" s="11">
        <f t="shared" si="18"/>
        <v>2.4304992243382412E-2</v>
      </c>
    </row>
    <row r="149" spans="1:13" x14ac:dyDescent="0.25">
      <c r="A149" s="1">
        <v>41815</v>
      </c>
      <c r="B149" s="5">
        <v>124.63</v>
      </c>
      <c r="C149" s="11">
        <f t="shared" si="14"/>
        <v>1.6748641846004306E-2</v>
      </c>
      <c r="D149" s="12"/>
      <c r="E149" s="11">
        <f t="shared" si="19"/>
        <v>1.6673040663800799E-2</v>
      </c>
      <c r="F149" s="11">
        <f t="shared" si="15"/>
        <v>2.7799028497675502E-4</v>
      </c>
      <c r="I149" s="13">
        <f t="shared" si="20"/>
        <v>5.6466290129333571E-4</v>
      </c>
      <c r="J149" s="13">
        <f t="shared" si="16"/>
        <v>2.5745463196875473</v>
      </c>
      <c r="K149" s="13">
        <f t="shared" si="17"/>
        <v>2.5745463196875473</v>
      </c>
      <c r="M149" s="11">
        <f t="shared" si="18"/>
        <v>2.3762636665432053E-2</v>
      </c>
    </row>
    <row r="150" spans="1:13" x14ac:dyDescent="0.25">
      <c r="A150" s="1">
        <v>41816</v>
      </c>
      <c r="B150" s="5">
        <v>129.25</v>
      </c>
      <c r="C150" s="11">
        <f t="shared" si="14"/>
        <v>3.6399165550253028E-2</v>
      </c>
      <c r="D150" s="12"/>
      <c r="E150" s="11">
        <f t="shared" si="19"/>
        <v>3.6323564368049517E-2</v>
      </c>
      <c r="F150" s="11">
        <f t="shared" si="15"/>
        <v>1.3194013283998366E-3</v>
      </c>
      <c r="I150" s="13">
        <f t="shared" si="20"/>
        <v>5.5243713029492689E-4</v>
      </c>
      <c r="J150" s="13">
        <f t="shared" si="16"/>
        <v>1.6374826909600086</v>
      </c>
      <c r="K150" s="13">
        <f t="shared" si="17"/>
        <v>1.6374826909600089</v>
      </c>
      <c r="M150" s="11">
        <f t="shared" si="18"/>
        <v>2.3503981158410736E-2</v>
      </c>
    </row>
    <row r="151" spans="1:13" x14ac:dyDescent="0.25">
      <c r="A151" s="1">
        <v>41817</v>
      </c>
      <c r="B151" s="5">
        <v>131</v>
      </c>
      <c r="C151" s="11">
        <f t="shared" si="14"/>
        <v>1.3448809812613002E-2</v>
      </c>
      <c r="D151" s="12"/>
      <c r="E151" s="11">
        <f t="shared" si="19"/>
        <v>1.3373208630409495E-2</v>
      </c>
      <c r="F151" s="11">
        <f t="shared" si="15"/>
        <v>1.78842709072459E-4</v>
      </c>
      <c r="I151" s="13">
        <f t="shared" si="20"/>
        <v>5.912261023158597E-4</v>
      </c>
      <c r="J151" s="13">
        <f t="shared" si="16"/>
        <v>2.646470180884132</v>
      </c>
      <c r="K151" s="13">
        <f t="shared" si="17"/>
        <v>2.646470180884132</v>
      </c>
      <c r="M151" s="11">
        <f t="shared" si="18"/>
        <v>2.4315141420848445E-2</v>
      </c>
    </row>
    <row r="152" spans="1:13" x14ac:dyDescent="0.25">
      <c r="A152" s="1">
        <v>41818</v>
      </c>
      <c r="B152" s="5">
        <v>132.25</v>
      </c>
      <c r="C152" s="11">
        <f t="shared" si="14"/>
        <v>9.4967475372572073E-3</v>
      </c>
      <c r="D152" s="12"/>
      <c r="E152" s="11">
        <f t="shared" si="19"/>
        <v>9.4211463550537E-3</v>
      </c>
      <c r="F152" s="11">
        <f t="shared" si="15"/>
        <v>8.8757998643341623E-5</v>
      </c>
      <c r="I152" s="13">
        <f t="shared" si="20"/>
        <v>5.7281747686495745E-4</v>
      </c>
      <c r="J152" s="13">
        <f t="shared" si="16"/>
        <v>2.7360582431187228</v>
      </c>
      <c r="K152" s="13">
        <f t="shared" si="17"/>
        <v>2.7360582431187228</v>
      </c>
      <c r="M152" s="11">
        <f t="shared" si="18"/>
        <v>2.3933605596837212E-2</v>
      </c>
    </row>
    <row r="153" spans="1:13" x14ac:dyDescent="0.25">
      <c r="A153" s="1">
        <v>41821</v>
      </c>
      <c r="B153" s="5">
        <v>132.25</v>
      </c>
      <c r="C153" s="11">
        <f t="shared" si="14"/>
        <v>0</v>
      </c>
      <c r="D153" s="12"/>
      <c r="E153" s="11">
        <f t="shared" si="19"/>
        <v>-7.5601182203507595E-5</v>
      </c>
      <c r="F153" s="11">
        <f t="shared" si="15"/>
        <v>5.7155387505679537E-9</v>
      </c>
      <c r="I153" s="13">
        <f t="shared" si="20"/>
        <v>5.5098778202565361E-4</v>
      </c>
      <c r="J153" s="13">
        <f t="shared" si="16"/>
        <v>2.8329552417856889</v>
      </c>
      <c r="K153" s="13">
        <f t="shared" si="17"/>
        <v>2.8329552417856889</v>
      </c>
      <c r="M153" s="11">
        <f t="shared" si="18"/>
        <v>2.3473128935564889E-2</v>
      </c>
    </row>
    <row r="154" spans="1:13" x14ac:dyDescent="0.25">
      <c r="A154" s="1">
        <v>41822</v>
      </c>
      <c r="B154" s="5">
        <v>131</v>
      </c>
      <c r="C154" s="11">
        <f t="shared" si="14"/>
        <v>-9.4967475372571969E-3</v>
      </c>
      <c r="D154" s="12"/>
      <c r="E154" s="11">
        <f t="shared" si="19"/>
        <v>-9.5723487194607042E-3</v>
      </c>
      <c r="F154" s="11">
        <f t="shared" si="15"/>
        <v>9.1629860006960977E-5</v>
      </c>
      <c r="I154" s="13">
        <f t="shared" si="20"/>
        <v>5.2593804793538005E-4</v>
      </c>
      <c r="J154" s="13">
        <f t="shared" si="16"/>
        <v>2.7691141454044796</v>
      </c>
      <c r="K154" s="13">
        <f t="shared" si="17"/>
        <v>2.7691141454044796</v>
      </c>
      <c r="M154" s="11">
        <f t="shared" si="18"/>
        <v>2.293333922339658E-2</v>
      </c>
    </row>
    <row r="155" spans="1:13" x14ac:dyDescent="0.25">
      <c r="A155" s="1">
        <v>41823</v>
      </c>
      <c r="B155" s="5">
        <v>132.81</v>
      </c>
      <c r="C155" s="11">
        <f t="shared" si="14"/>
        <v>1.3722212211007764E-2</v>
      </c>
      <c r="D155" s="12"/>
      <c r="E155" s="11">
        <f t="shared" si="19"/>
        <v>1.3646611028804257E-2</v>
      </c>
      <c r="F155" s="11">
        <f t="shared" si="15"/>
        <v>1.8622999257148198E-4</v>
      </c>
      <c r="I155" s="13">
        <f t="shared" si="20"/>
        <v>5.0653650412544151E-4</v>
      </c>
      <c r="J155" s="13">
        <f t="shared" si="16"/>
        <v>2.6911917265720646</v>
      </c>
      <c r="K155" s="13">
        <f t="shared" si="17"/>
        <v>2.6911917265720646</v>
      </c>
      <c r="M155" s="11">
        <f t="shared" si="18"/>
        <v>2.2506365857806576E-2</v>
      </c>
    </row>
    <row r="156" spans="1:13" x14ac:dyDescent="0.25">
      <c r="A156" s="1">
        <v>41824</v>
      </c>
      <c r="B156" s="5">
        <v>134</v>
      </c>
      <c r="C156" s="11">
        <f t="shared" si="14"/>
        <v>8.9202645387519031E-3</v>
      </c>
      <c r="D156" s="12"/>
      <c r="E156" s="11">
        <f t="shared" si="19"/>
        <v>8.8446633565483958E-3</v>
      </c>
      <c r="F156" s="11">
        <f t="shared" si="15"/>
        <v>7.8228069890669936E-5</v>
      </c>
      <c r="I156" s="13">
        <f t="shared" si="20"/>
        <v>4.928727927502308E-4</v>
      </c>
      <c r="J156" s="13">
        <f t="shared" si="16"/>
        <v>2.8093318987351164</v>
      </c>
      <c r="K156" s="13">
        <f t="shared" si="17"/>
        <v>2.8093318987351164</v>
      </c>
      <c r="M156" s="11">
        <f t="shared" si="18"/>
        <v>2.2200738563170164E-2</v>
      </c>
    </row>
    <row r="157" spans="1:13" x14ac:dyDescent="0.25">
      <c r="A157" s="1">
        <v>41825</v>
      </c>
      <c r="B157" s="5">
        <v>137.38</v>
      </c>
      <c r="C157" s="11">
        <f t="shared" si="14"/>
        <v>2.4911008834824114E-2</v>
      </c>
      <c r="D157" s="12"/>
      <c r="E157" s="11">
        <f t="shared" si="19"/>
        <v>2.4835407652620607E-2</v>
      </c>
      <c r="F157" s="11">
        <f t="shared" si="15"/>
        <v>6.1679747327184618E-4</v>
      </c>
      <c r="I157" s="13">
        <f t="shared" si="20"/>
        <v>4.7467171197462359E-4</v>
      </c>
      <c r="J157" s="13">
        <f t="shared" si="16"/>
        <v>2.2577954958984208</v>
      </c>
      <c r="K157" s="13">
        <f t="shared" si="17"/>
        <v>2.2577954958984208</v>
      </c>
      <c r="M157" s="11">
        <f t="shared" si="18"/>
        <v>2.1786961972120471E-2</v>
      </c>
    </row>
    <row r="158" spans="1:13" x14ac:dyDescent="0.25">
      <c r="A158" s="1">
        <v>41828</v>
      </c>
      <c r="B158" s="5">
        <v>137.81</v>
      </c>
      <c r="C158" s="11">
        <f t="shared" si="14"/>
        <v>3.1251161013180159E-3</v>
      </c>
      <c r="D158" s="12"/>
      <c r="E158" s="11">
        <f t="shared" si="19"/>
        <v>3.0495149191145082E-3</v>
      </c>
      <c r="F158" s="11">
        <f t="shared" si="15"/>
        <v>9.2995412419019661E-6</v>
      </c>
      <c r="I158" s="13">
        <f t="shared" si="20"/>
        <v>4.8351085249642695E-4</v>
      </c>
      <c r="J158" s="13">
        <f t="shared" si="16"/>
        <v>2.8886631825536462</v>
      </c>
      <c r="K158" s="13">
        <f t="shared" si="17"/>
        <v>2.8886631825536462</v>
      </c>
      <c r="M158" s="11">
        <f t="shared" si="18"/>
        <v>2.1988880201056781E-2</v>
      </c>
    </row>
    <row r="159" spans="1:13" x14ac:dyDescent="0.25">
      <c r="A159" s="1">
        <v>41829</v>
      </c>
      <c r="B159" s="5">
        <v>137.88</v>
      </c>
      <c r="C159" s="11">
        <f t="shared" si="14"/>
        <v>5.0781676161109777E-4</v>
      </c>
      <c r="D159" s="12"/>
      <c r="E159" s="11">
        <f t="shared" si="19"/>
        <v>4.3221557940759017E-4</v>
      </c>
      <c r="F159" s="11">
        <f t="shared" si="15"/>
        <v>1.8681030708263888E-7</v>
      </c>
      <c r="I159" s="13">
        <f t="shared" si="20"/>
        <v>4.6242726404731836E-4</v>
      </c>
      <c r="J159" s="13">
        <f t="shared" si="16"/>
        <v>2.9203701180925488</v>
      </c>
      <c r="K159" s="13">
        <f t="shared" si="17"/>
        <v>2.9203701180925488</v>
      </c>
      <c r="M159" s="11">
        <f t="shared" si="18"/>
        <v>2.1504122024563532E-2</v>
      </c>
    </row>
    <row r="160" spans="1:13" x14ac:dyDescent="0.25">
      <c r="A160" s="1">
        <v>41830</v>
      </c>
      <c r="B160" s="5">
        <v>137.25</v>
      </c>
      <c r="C160" s="11">
        <f t="shared" si="14"/>
        <v>-4.5796612590246061E-3</v>
      </c>
      <c r="D160" s="12"/>
      <c r="E160" s="11">
        <f t="shared" si="19"/>
        <v>-4.6552624412281134E-3</v>
      </c>
      <c r="F160" s="11">
        <f t="shared" si="15"/>
        <v>2.1671468396709134E-5</v>
      </c>
      <c r="I160" s="13">
        <f t="shared" si="20"/>
        <v>4.4197702071519678E-4</v>
      </c>
      <c r="J160" s="13">
        <f t="shared" si="16"/>
        <v>2.918671289740546</v>
      </c>
      <c r="K160" s="13">
        <f t="shared" si="17"/>
        <v>2.918671289740546</v>
      </c>
      <c r="M160" s="11">
        <f t="shared" si="18"/>
        <v>2.1023249527967764E-2</v>
      </c>
    </row>
    <row r="161" spans="1:13" x14ac:dyDescent="0.25">
      <c r="A161" s="1">
        <v>41831</v>
      </c>
      <c r="B161" s="5">
        <v>136.31</v>
      </c>
      <c r="C161" s="11">
        <f t="shared" si="14"/>
        <v>-6.8723768068883343E-3</v>
      </c>
      <c r="D161" s="12"/>
      <c r="E161" s="11">
        <f t="shared" si="19"/>
        <v>-6.9479779890918416E-3</v>
      </c>
      <c r="F161" s="11">
        <f t="shared" si="15"/>
        <v>4.827439813690471E-5</v>
      </c>
      <c r="I161" s="13">
        <f t="shared" si="20"/>
        <v>4.2358533304005618E-4</v>
      </c>
      <c r="J161" s="13">
        <f t="shared" si="16"/>
        <v>2.9074561664158582</v>
      </c>
      <c r="K161" s="13">
        <f t="shared" si="17"/>
        <v>2.9074561664158582</v>
      </c>
      <c r="M161" s="11">
        <f t="shared" si="18"/>
        <v>2.0581188815033406E-2</v>
      </c>
    </row>
    <row r="162" spans="1:13" x14ac:dyDescent="0.25">
      <c r="A162" s="1">
        <v>41832</v>
      </c>
      <c r="B162" s="5">
        <v>136.25</v>
      </c>
      <c r="C162" s="11">
        <f t="shared" si="14"/>
        <v>-4.4027003939828052E-4</v>
      </c>
      <c r="D162" s="12"/>
      <c r="E162" s="11">
        <f t="shared" si="19"/>
        <v>-5.1587122160178813E-4</v>
      </c>
      <c r="F162" s="11">
        <f t="shared" si="15"/>
        <v>2.661231172769212E-7</v>
      </c>
      <c r="I162" s="13">
        <f t="shared" si="20"/>
        <v>4.0741286985795618E-4</v>
      </c>
      <c r="J162" s="13">
        <f t="shared" si="16"/>
        <v>2.983576597752819</v>
      </c>
      <c r="K162" s="13">
        <f t="shared" si="17"/>
        <v>2.983576597752819</v>
      </c>
      <c r="M162" s="11">
        <f t="shared" si="18"/>
        <v>2.018447100763248E-2</v>
      </c>
    </row>
    <row r="163" spans="1:13" x14ac:dyDescent="0.25">
      <c r="A163" s="1">
        <v>41835</v>
      </c>
      <c r="B163" s="5">
        <v>134.63</v>
      </c>
      <c r="C163" s="11">
        <f t="shared" si="14"/>
        <v>-1.1961158552210017E-2</v>
      </c>
      <c r="D163" s="12"/>
      <c r="E163" s="11">
        <f t="shared" si="19"/>
        <v>-1.2036759734413524E-2</v>
      </c>
      <c r="F163" s="11">
        <f t="shared" si="15"/>
        <v>1.4488358490399872E-4</v>
      </c>
      <c r="I163" s="13">
        <f t="shared" si="20"/>
        <v>3.8980904413376502E-4</v>
      </c>
      <c r="J163" s="13">
        <f t="shared" si="16"/>
        <v>2.8201490730923631</v>
      </c>
      <c r="K163" s="13">
        <f t="shared" si="17"/>
        <v>2.8201490730923631</v>
      </c>
      <c r="M163" s="11">
        <f t="shared" si="18"/>
        <v>1.9743582353103122E-2</v>
      </c>
    </row>
    <row r="164" spans="1:13" x14ac:dyDescent="0.25">
      <c r="A164" s="1">
        <v>41836</v>
      </c>
      <c r="B164" s="5">
        <v>128.25</v>
      </c>
      <c r="C164" s="11">
        <f t="shared" si="14"/>
        <v>-4.85487909402645E-2</v>
      </c>
      <c r="D164" s="12"/>
      <c r="E164" s="11">
        <f t="shared" si="19"/>
        <v>-4.862439212246801E-2</v>
      </c>
      <c r="F164" s="11">
        <f t="shared" si="15"/>
        <v>2.364331509279529E-3</v>
      </c>
      <c r="I164" s="13">
        <f t="shared" si="20"/>
        <v>3.800094017762697E-4</v>
      </c>
      <c r="J164" s="13">
        <f t="shared" si="16"/>
        <v>-9.2166795371855681E-2</v>
      </c>
      <c r="K164" s="13">
        <f t="shared" si="17"/>
        <v>-9.2166795371854959E-2</v>
      </c>
      <c r="M164" s="11">
        <f t="shared" si="18"/>
        <v>1.9493829838599437E-2</v>
      </c>
    </row>
    <row r="165" spans="1:13" x14ac:dyDescent="0.25">
      <c r="A165" s="1">
        <v>41837</v>
      </c>
      <c r="B165" s="5">
        <v>129</v>
      </c>
      <c r="C165" s="11">
        <f t="shared" si="14"/>
        <v>5.8309203107931437E-3</v>
      </c>
      <c r="D165" s="12"/>
      <c r="E165" s="11">
        <f t="shared" si="19"/>
        <v>5.7553191285896364E-3</v>
      </c>
      <c r="F165" s="11">
        <f t="shared" si="15"/>
        <v>3.3123698271909771E-5</v>
      </c>
      <c r="I165" s="13">
        <f t="shared" si="20"/>
        <v>4.7751769892763685E-4</v>
      </c>
      <c r="J165" s="13">
        <f t="shared" si="16"/>
        <v>2.8698329180054398</v>
      </c>
      <c r="K165" s="13">
        <f t="shared" si="17"/>
        <v>2.8698329180054403</v>
      </c>
      <c r="M165" s="11">
        <f t="shared" si="18"/>
        <v>2.1852178356576647E-2</v>
      </c>
    </row>
    <row r="166" spans="1:13" x14ac:dyDescent="0.25">
      <c r="A166" s="1">
        <v>41838</v>
      </c>
      <c r="B166" s="5">
        <v>123.88</v>
      </c>
      <c r="C166" s="11">
        <f t="shared" si="14"/>
        <v>-4.0499049256670118E-2</v>
      </c>
      <c r="D166" s="12"/>
      <c r="E166" s="11">
        <f t="shared" si="19"/>
        <v>-4.0574650438873629E-2</v>
      </c>
      <c r="F166" s="11">
        <f t="shared" si="15"/>
        <v>1.646302258236788E-3</v>
      </c>
      <c r="I166" s="13">
        <f t="shared" si="20"/>
        <v>4.579135549432237E-4</v>
      </c>
      <c r="J166" s="13">
        <f t="shared" si="16"/>
        <v>1.1278640375088311</v>
      </c>
      <c r="K166" s="13">
        <f t="shared" si="17"/>
        <v>1.1278640375088316</v>
      </c>
      <c r="M166" s="11">
        <f t="shared" si="18"/>
        <v>2.1398914807607038E-2</v>
      </c>
    </row>
    <row r="167" spans="1:13" x14ac:dyDescent="0.25">
      <c r="A167" s="1">
        <v>41839</v>
      </c>
      <c r="B167" s="5">
        <v>124.81</v>
      </c>
      <c r="C167" s="11">
        <f t="shared" si="14"/>
        <v>7.4792258253602861E-3</v>
      </c>
      <c r="D167" s="12"/>
      <c r="E167" s="11">
        <f t="shared" si="19"/>
        <v>7.4036246431567788E-3</v>
      </c>
      <c r="F167" s="11">
        <f t="shared" si="15"/>
        <v>5.4813657856758338E-5</v>
      </c>
      <c r="I167" s="13">
        <f t="shared" si="20"/>
        <v>5.1680739455864497E-4</v>
      </c>
      <c r="J167" s="13">
        <f t="shared" si="16"/>
        <v>2.8119505844809956</v>
      </c>
      <c r="K167" s="13">
        <f t="shared" si="17"/>
        <v>2.8119505844809956</v>
      </c>
      <c r="M167" s="11">
        <f t="shared" si="18"/>
        <v>2.2733398218450426E-2</v>
      </c>
    </row>
    <row r="168" spans="1:13" x14ac:dyDescent="0.25">
      <c r="A168" s="1">
        <v>41842</v>
      </c>
      <c r="B168" s="5">
        <v>123</v>
      </c>
      <c r="C168" s="11">
        <f t="shared" si="14"/>
        <v>-1.4608225557944849E-2</v>
      </c>
      <c r="D168" s="12"/>
      <c r="E168" s="11">
        <f t="shared" si="19"/>
        <v>-1.4683826740148356E-2</v>
      </c>
      <c r="F168" s="11">
        <f t="shared" si="15"/>
        <v>2.156147677346959E-4</v>
      </c>
      <c r="I168" s="13">
        <f t="shared" si="20"/>
        <v>4.9622657172885567E-4</v>
      </c>
      <c r="J168" s="13">
        <f t="shared" si="16"/>
        <v>2.6680460804584936</v>
      </c>
      <c r="K168" s="13">
        <f t="shared" si="17"/>
        <v>2.6680460804584936</v>
      </c>
      <c r="M168" s="11">
        <f t="shared" si="18"/>
        <v>2.2276143556029974E-2</v>
      </c>
    </row>
    <row r="169" spans="1:13" x14ac:dyDescent="0.25">
      <c r="A169" s="1">
        <v>41843</v>
      </c>
      <c r="B169" s="5">
        <v>126.25</v>
      </c>
      <c r="C169" s="11">
        <f t="shared" si="14"/>
        <v>2.6079712783051663E-2</v>
      </c>
      <c r="D169" s="12"/>
      <c r="E169" s="11">
        <f t="shared" si="19"/>
        <v>2.6004111600848156E-2</v>
      </c>
      <c r="F169" s="11">
        <f t="shared" si="15"/>
        <v>6.7621382014936568E-4</v>
      </c>
      <c r="I169" s="13">
        <f t="shared" si="20"/>
        <v>4.8430776145554988E-4</v>
      </c>
      <c r="J169" s="13">
        <f t="shared" si="16"/>
        <v>2.1993323787492063</v>
      </c>
      <c r="K169" s="13">
        <f t="shared" si="17"/>
        <v>2.1993323787492063</v>
      </c>
      <c r="M169" s="11">
        <f t="shared" si="18"/>
        <v>2.2006993466976581E-2</v>
      </c>
    </row>
    <row r="170" spans="1:13" x14ac:dyDescent="0.25">
      <c r="A170" s="1">
        <v>41844</v>
      </c>
      <c r="B170" s="5">
        <v>128.38</v>
      </c>
      <c r="C170" s="11">
        <f t="shared" si="14"/>
        <v>1.6730547728162903E-2</v>
      </c>
      <c r="D170" s="12"/>
      <c r="E170" s="11">
        <f t="shared" si="19"/>
        <v>1.6654946545959396E-2</v>
      </c>
      <c r="F170" s="11">
        <f t="shared" si="15"/>
        <v>2.7738724444876481E-4</v>
      </c>
      <c r="I170" s="13">
        <f t="shared" si="20"/>
        <v>4.9552259413500734E-4</v>
      </c>
      <c r="J170" s="13">
        <f t="shared" si="16"/>
        <v>2.6061166307902139</v>
      </c>
      <c r="K170" s="13">
        <f t="shared" si="17"/>
        <v>2.6061166307902139</v>
      </c>
      <c r="M170" s="11">
        <f t="shared" si="18"/>
        <v>2.2260336792937509E-2</v>
      </c>
    </row>
    <row r="171" spans="1:13" x14ac:dyDescent="0.25">
      <c r="A171" s="1">
        <v>41845</v>
      </c>
      <c r="B171" s="5">
        <v>125.38</v>
      </c>
      <c r="C171" s="11">
        <f t="shared" si="14"/>
        <v>-2.3645490037809684E-2</v>
      </c>
      <c r="D171" s="12"/>
      <c r="E171" s="11">
        <f t="shared" si="19"/>
        <v>-2.3721091220013191E-2</v>
      </c>
      <c r="F171" s="11">
        <f t="shared" si="15"/>
        <v>5.6269016866818697E-4</v>
      </c>
      <c r="I171" s="13">
        <f t="shared" si="20"/>
        <v>4.8684876813362242E-4</v>
      </c>
      <c r="J171" s="13">
        <f t="shared" si="16"/>
        <v>2.316949875085494</v>
      </c>
      <c r="K171" s="13">
        <f t="shared" si="17"/>
        <v>2.3169498750854944</v>
      </c>
      <c r="M171" s="11">
        <f t="shared" si="18"/>
        <v>2.2064649739654205E-2</v>
      </c>
    </row>
    <row r="172" spans="1:13" x14ac:dyDescent="0.25">
      <c r="A172" s="1">
        <v>41846</v>
      </c>
      <c r="B172" s="5">
        <v>125.69</v>
      </c>
      <c r="C172" s="11">
        <f t="shared" si="14"/>
        <v>2.4694320909237392E-3</v>
      </c>
      <c r="D172" s="12"/>
      <c r="E172" s="11">
        <f t="shared" si="19"/>
        <v>2.3938309087202314E-3</v>
      </c>
      <c r="F172" s="11">
        <f t="shared" si="15"/>
        <v>5.7304264195443292E-6</v>
      </c>
      <c r="I172" s="13">
        <f t="shared" si="20"/>
        <v>4.9209285289746637E-4</v>
      </c>
      <c r="J172" s="13">
        <f t="shared" si="16"/>
        <v>2.8836605285035657</v>
      </c>
      <c r="K172" s="13">
        <f t="shared" si="17"/>
        <v>2.8836605285035657</v>
      </c>
      <c r="M172" s="11">
        <f t="shared" si="18"/>
        <v>2.2183165980027883E-2</v>
      </c>
    </row>
    <row r="173" spans="1:13" x14ac:dyDescent="0.25">
      <c r="A173" s="1">
        <v>41849</v>
      </c>
      <c r="B173" s="5">
        <v>122.25</v>
      </c>
      <c r="C173" s="11">
        <f t="shared" si="14"/>
        <v>-2.7750429581764709E-2</v>
      </c>
      <c r="D173" s="12"/>
      <c r="E173" s="11">
        <f t="shared" si="19"/>
        <v>-2.7826030763968217E-2</v>
      </c>
      <c r="F173" s="11">
        <f t="shared" si="15"/>
        <v>7.7428798807730565E-4</v>
      </c>
      <c r="I173" s="13">
        <f t="shared" si="20"/>
        <v>4.7038779564034723E-4</v>
      </c>
      <c r="J173" s="13">
        <f t="shared" si="16"/>
        <v>2.0890064753070194</v>
      </c>
      <c r="K173" s="13">
        <f t="shared" si="17"/>
        <v>2.0890064753070194</v>
      </c>
      <c r="M173" s="11">
        <f t="shared" si="18"/>
        <v>2.168842538406943E-2</v>
      </c>
    </row>
    <row r="174" spans="1:13" x14ac:dyDescent="0.25">
      <c r="A174" s="1">
        <v>41850</v>
      </c>
      <c r="B174" s="5">
        <v>119.38</v>
      </c>
      <c r="C174" s="11">
        <f t="shared" si="14"/>
        <v>-2.375644561447764E-2</v>
      </c>
      <c r="D174" s="12"/>
      <c r="E174" s="11">
        <f t="shared" si="19"/>
        <v>-2.3832046796681147E-2</v>
      </c>
      <c r="F174" s="11">
        <f t="shared" si="15"/>
        <v>5.679664545192001E-4</v>
      </c>
      <c r="I174" s="13">
        <f t="shared" si="20"/>
        <v>4.8666212602758475E-4</v>
      </c>
      <c r="J174" s="13">
        <f t="shared" si="16"/>
        <v>2.3114990741154555</v>
      </c>
      <c r="K174" s="13">
        <f t="shared" si="17"/>
        <v>2.3114990741154551</v>
      </c>
      <c r="M174" s="11">
        <f t="shared" si="18"/>
        <v>2.2060419896900982E-2</v>
      </c>
    </row>
    <row r="175" spans="1:13" x14ac:dyDescent="0.25">
      <c r="A175" s="1">
        <v>41851</v>
      </c>
      <c r="B175" s="5">
        <v>118.5</v>
      </c>
      <c r="C175" s="11">
        <f t="shared" si="14"/>
        <v>-7.3987221653178548E-3</v>
      </c>
      <c r="D175" s="12"/>
      <c r="E175" s="11">
        <f t="shared" si="19"/>
        <v>-7.4743233475213621E-3</v>
      </c>
      <c r="F175" s="11">
        <f t="shared" si="15"/>
        <v>5.5865509503302939E-5</v>
      </c>
      <c r="I175" s="13">
        <f t="shared" si="20"/>
        <v>4.9216959928720708E-4</v>
      </c>
      <c r="J175" s="13">
        <f t="shared" si="16"/>
        <v>2.8326507324718251</v>
      </c>
      <c r="K175" s="13">
        <f t="shared" si="17"/>
        <v>2.8326507324718251</v>
      </c>
      <c r="M175" s="11">
        <f t="shared" si="18"/>
        <v>2.2184895746593155E-2</v>
      </c>
    </row>
    <row r="176" spans="1:13" x14ac:dyDescent="0.25">
      <c r="A176" s="1">
        <v>41852</v>
      </c>
      <c r="B176" s="5">
        <v>123.19</v>
      </c>
      <c r="C176" s="11">
        <f t="shared" si="14"/>
        <v>3.8814918398696739E-2</v>
      </c>
      <c r="D176" s="12"/>
      <c r="E176" s="11">
        <f t="shared" si="19"/>
        <v>3.8739317216493228E-2</v>
      </c>
      <c r="F176" s="11">
        <f t="shared" si="15"/>
        <v>1.5007346984000887E-3</v>
      </c>
      <c r="I176" s="13">
        <f t="shared" si="20"/>
        <v>4.728071283250381E-4</v>
      </c>
      <c r="J176" s="13">
        <f t="shared" si="16"/>
        <v>1.3224255204608071</v>
      </c>
      <c r="K176" s="13">
        <f t="shared" si="17"/>
        <v>1.3224255204608071</v>
      </c>
      <c r="M176" s="11">
        <f t="shared" si="18"/>
        <v>2.1744128594290417E-2</v>
      </c>
    </row>
    <row r="177" spans="1:13" x14ac:dyDescent="0.25">
      <c r="A177" s="1">
        <v>41853</v>
      </c>
      <c r="B177" s="5">
        <v>123.5</v>
      </c>
      <c r="C177" s="11">
        <f t="shared" si="14"/>
        <v>2.5132770941492396E-3</v>
      </c>
      <c r="D177" s="12"/>
      <c r="E177" s="11">
        <f t="shared" si="19"/>
        <v>2.4376759119457319E-3</v>
      </c>
      <c r="F177" s="11">
        <f t="shared" si="15"/>
        <v>5.9422638516804556E-6</v>
      </c>
      <c r="I177" s="13">
        <f t="shared" si="20"/>
        <v>5.2448581848072448E-4</v>
      </c>
      <c r="J177" s="13">
        <f t="shared" si="16"/>
        <v>2.8519427041062335</v>
      </c>
      <c r="K177" s="13">
        <f t="shared" si="17"/>
        <v>2.8519427041062335</v>
      </c>
      <c r="M177" s="11">
        <f t="shared" si="18"/>
        <v>2.290165536551287E-2</v>
      </c>
    </row>
    <row r="178" spans="1:13" x14ac:dyDescent="0.25">
      <c r="A178" s="1">
        <v>41856</v>
      </c>
      <c r="B178" s="5">
        <v>122.19</v>
      </c>
      <c r="C178" s="11">
        <f t="shared" si="14"/>
        <v>-1.0663945739601038E-2</v>
      </c>
      <c r="D178" s="12"/>
      <c r="E178" s="11">
        <f t="shared" si="19"/>
        <v>-1.0739546921804545E-2</v>
      </c>
      <c r="F178" s="11">
        <f t="shared" si="15"/>
        <v>1.1533786808564148E-4</v>
      </c>
      <c r="I178" s="13">
        <f t="shared" si="20"/>
        <v>5.0111348509335803E-4</v>
      </c>
      <c r="J178" s="13">
        <f t="shared" si="16"/>
        <v>2.7653188646572033</v>
      </c>
      <c r="K178" s="13">
        <f t="shared" si="17"/>
        <v>2.7653188646572033</v>
      </c>
      <c r="M178" s="11">
        <f t="shared" si="18"/>
        <v>2.2385564212084492E-2</v>
      </c>
    </row>
    <row r="179" spans="1:13" x14ac:dyDescent="0.25">
      <c r="A179" s="1">
        <v>41857</v>
      </c>
      <c r="B179" s="5">
        <v>119.31</v>
      </c>
      <c r="C179" s="11">
        <f t="shared" si="14"/>
        <v>-2.3852062440721963E-2</v>
      </c>
      <c r="D179" s="12"/>
      <c r="E179" s="11">
        <f t="shared" si="19"/>
        <v>-2.392766362292547E-2</v>
      </c>
      <c r="F179" s="11">
        <f t="shared" si="15"/>
        <v>5.725330864518708E-4</v>
      </c>
      <c r="I179" s="13">
        <f t="shared" si="20"/>
        <v>4.8413291799737529E-4</v>
      </c>
      <c r="J179" s="13">
        <f t="shared" si="16"/>
        <v>2.3063395836746445</v>
      </c>
      <c r="K179" s="13">
        <f t="shared" si="17"/>
        <v>2.3063395836746445</v>
      </c>
      <c r="M179" s="11">
        <f t="shared" si="18"/>
        <v>2.2003020656204804E-2</v>
      </c>
    </row>
    <row r="180" spans="1:13" x14ac:dyDescent="0.25">
      <c r="A180" s="1">
        <v>41858</v>
      </c>
      <c r="B180" s="5">
        <v>123.31</v>
      </c>
      <c r="C180" s="11">
        <f t="shared" si="14"/>
        <v>3.297636199473019E-2</v>
      </c>
      <c r="D180" s="12"/>
      <c r="E180" s="11">
        <f t="shared" si="19"/>
        <v>3.2900760812526679E-2</v>
      </c>
      <c r="F180" s="11">
        <f t="shared" si="15"/>
        <v>1.0824600620430911E-3</v>
      </c>
      <c r="I180" s="13">
        <f t="shared" si="20"/>
        <v>4.8999099234053759E-4</v>
      </c>
      <c r="J180" s="13">
        <f t="shared" si="16"/>
        <v>1.7870518527693295</v>
      </c>
      <c r="K180" s="13">
        <f t="shared" si="17"/>
        <v>1.7870518527693298</v>
      </c>
      <c r="M180" s="11">
        <f t="shared" si="18"/>
        <v>2.2135740157955813E-2</v>
      </c>
    </row>
    <row r="181" spans="1:13" x14ac:dyDescent="0.25">
      <c r="A181" s="1">
        <v>41859</v>
      </c>
      <c r="B181" s="5">
        <v>121.13</v>
      </c>
      <c r="C181" s="11">
        <f t="shared" si="14"/>
        <v>-1.7837160853728343E-2</v>
      </c>
      <c r="D181" s="12"/>
      <c r="E181" s="11">
        <f t="shared" si="19"/>
        <v>-1.791276203593185E-2</v>
      </c>
      <c r="F181" s="11">
        <f t="shared" si="15"/>
        <v>3.2086704375592137E-4</v>
      </c>
      <c r="I181" s="13">
        <f t="shared" si="20"/>
        <v>5.2055927674728652E-4</v>
      </c>
      <c r="J181" s="13">
        <f t="shared" si="16"/>
        <v>2.553170332403627</v>
      </c>
      <c r="K181" s="13">
        <f t="shared" si="17"/>
        <v>2.5531703324036266</v>
      </c>
      <c r="M181" s="11">
        <f t="shared" si="18"/>
        <v>2.2815768160359767E-2</v>
      </c>
    </row>
    <row r="182" spans="1:13" x14ac:dyDescent="0.25">
      <c r="A182" s="1">
        <v>41860</v>
      </c>
      <c r="B182" s="5">
        <v>123.38</v>
      </c>
      <c r="C182" s="11">
        <f t="shared" si="14"/>
        <v>1.8404674752781864E-2</v>
      </c>
      <c r="D182" s="12"/>
      <c r="E182" s="11">
        <f t="shared" si="19"/>
        <v>1.8329073570578357E-2</v>
      </c>
      <c r="F182" s="11">
        <f t="shared" si="15"/>
        <v>3.3595493795567403E-4</v>
      </c>
      <c r="I182" s="13">
        <f t="shared" si="20"/>
        <v>5.124340061567937E-4</v>
      </c>
      <c r="J182" s="13">
        <f t="shared" si="16"/>
        <v>2.5414276528669766</v>
      </c>
      <c r="K182" s="13">
        <f t="shared" si="17"/>
        <v>2.5414276528669766</v>
      </c>
      <c r="M182" s="11">
        <f t="shared" si="18"/>
        <v>2.2637005238255209E-2</v>
      </c>
    </row>
    <row r="183" spans="1:13" x14ac:dyDescent="0.25">
      <c r="A183" s="1">
        <v>41863</v>
      </c>
      <c r="B183" s="5">
        <v>127.38</v>
      </c>
      <c r="C183" s="11">
        <f t="shared" si="14"/>
        <v>3.1905721161727206E-2</v>
      </c>
      <c r="D183" s="12"/>
      <c r="E183" s="11">
        <f t="shared" si="19"/>
        <v>3.1830119979523695E-2</v>
      </c>
      <c r="F183" s="11">
        <f t="shared" si="15"/>
        <v>1.0131565379108735E-3</v>
      </c>
      <c r="I183" s="13">
        <f t="shared" si="20"/>
        <v>5.0572178724563629E-4</v>
      </c>
      <c r="J183" s="13">
        <f t="shared" si="16"/>
        <v>1.8741298177490211</v>
      </c>
      <c r="K183" s="13">
        <f t="shared" si="17"/>
        <v>1.8741298177490211</v>
      </c>
      <c r="M183" s="11">
        <f t="shared" si="18"/>
        <v>2.2488258875369527E-2</v>
      </c>
    </row>
    <row r="184" spans="1:13" x14ac:dyDescent="0.25">
      <c r="A184" s="1">
        <v>41864</v>
      </c>
      <c r="B184" s="5">
        <v>128.5</v>
      </c>
      <c r="C184" s="11">
        <f t="shared" si="14"/>
        <v>8.7541593920547438E-3</v>
      </c>
      <c r="D184" s="12"/>
      <c r="E184" s="11">
        <f t="shared" si="19"/>
        <v>8.6785582098512365E-3</v>
      </c>
      <c r="F184" s="11">
        <f t="shared" si="15"/>
        <v>7.5317372601776294E-5</v>
      </c>
      <c r="I184" s="13">
        <f t="shared" si="20"/>
        <v>5.321242401129815E-4</v>
      </c>
      <c r="J184" s="13">
        <f t="shared" si="16"/>
        <v>2.7796077707065021</v>
      </c>
      <c r="K184" s="13">
        <f t="shared" si="17"/>
        <v>2.7796077707065021</v>
      </c>
      <c r="M184" s="11">
        <f t="shared" si="18"/>
        <v>2.3067818278133315E-2</v>
      </c>
    </row>
    <row r="185" spans="1:13" x14ac:dyDescent="0.25">
      <c r="A185" s="1">
        <v>41865</v>
      </c>
      <c r="B185" s="5">
        <v>123.88</v>
      </c>
      <c r="C185" s="11">
        <f t="shared" si="14"/>
        <v>-3.6615549230272521E-2</v>
      </c>
      <c r="D185" s="12"/>
      <c r="E185" s="11">
        <f t="shared" si="19"/>
        <v>-3.6691150412476031E-2</v>
      </c>
      <c r="F185" s="11">
        <f t="shared" si="15"/>
        <v>1.34624051859094E-3</v>
      </c>
      <c r="I185" s="13">
        <f t="shared" si="20"/>
        <v>5.1174847964067887E-4</v>
      </c>
      <c r="J185" s="13">
        <f t="shared" si="16"/>
        <v>1.5545659536919354</v>
      </c>
      <c r="K185" s="13">
        <f t="shared" si="17"/>
        <v>1.5545659536919356</v>
      </c>
      <c r="M185" s="11">
        <f t="shared" si="18"/>
        <v>2.2621858447985189E-2</v>
      </c>
    </row>
    <row r="186" spans="1:13" x14ac:dyDescent="0.25">
      <c r="A186" s="1">
        <v>41866</v>
      </c>
      <c r="B186" s="5">
        <v>122.94</v>
      </c>
      <c r="C186" s="11">
        <f t="shared" si="14"/>
        <v>-7.6169236261386837E-3</v>
      </c>
      <c r="D186" s="12"/>
      <c r="E186" s="11">
        <f t="shared" si="19"/>
        <v>-7.692524808342191E-3</v>
      </c>
      <c r="F186" s="11">
        <f t="shared" si="15"/>
        <v>5.9174937926960063E-5</v>
      </c>
      <c r="I186" s="13">
        <f t="shared" si="20"/>
        <v>5.5340710787575489E-4</v>
      </c>
      <c r="J186" s="13">
        <f t="shared" si="16"/>
        <v>2.7773055889322138</v>
      </c>
      <c r="K186" s="13">
        <f t="shared" si="17"/>
        <v>2.7773055889322138</v>
      </c>
      <c r="M186" s="11">
        <f t="shared" si="18"/>
        <v>2.352460643402467E-2</v>
      </c>
    </row>
    <row r="187" spans="1:13" x14ac:dyDescent="0.25">
      <c r="A187" s="1">
        <v>41867</v>
      </c>
      <c r="B187" s="5">
        <v>121.75</v>
      </c>
      <c r="C187" s="11">
        <f t="shared" si="14"/>
        <v>-9.7266695161641829E-3</v>
      </c>
      <c r="D187" s="12"/>
      <c r="E187" s="11">
        <f t="shared" si="19"/>
        <v>-9.8022706983676901E-3</v>
      </c>
      <c r="F187" s="11">
        <f t="shared" si="15"/>
        <v>9.6084510844077811E-5</v>
      </c>
      <c r="I187" s="13">
        <f t="shared" si="20"/>
        <v>5.3103085648960227E-4</v>
      </c>
      <c r="J187" s="13">
        <f t="shared" si="16"/>
        <v>2.7609368808473738</v>
      </c>
      <c r="K187" s="13">
        <f t="shared" si="17"/>
        <v>2.7609368808473742</v>
      </c>
      <c r="M187" s="11">
        <f t="shared" si="18"/>
        <v>2.3044106762675837E-2</v>
      </c>
    </row>
    <row r="188" spans="1:13" x14ac:dyDescent="0.25">
      <c r="A188" s="1">
        <v>41870</v>
      </c>
      <c r="B188" s="5">
        <v>124.44</v>
      </c>
      <c r="C188" s="11">
        <f t="shared" si="14"/>
        <v>2.1853910066737123E-2</v>
      </c>
      <c r="D188" s="12"/>
      <c r="E188" s="11">
        <f t="shared" si="19"/>
        <v>2.1778308884533616E-2</v>
      </c>
      <c r="F188" s="11">
        <f t="shared" si="15"/>
        <v>4.7429473787015587E-4</v>
      </c>
      <c r="I188" s="13">
        <f t="shared" si="20"/>
        <v>5.1157874471907802E-4</v>
      </c>
      <c r="J188" s="13">
        <f t="shared" si="16"/>
        <v>2.4065061292816683</v>
      </c>
      <c r="K188" s="13">
        <f t="shared" si="17"/>
        <v>2.4065061292816683</v>
      </c>
      <c r="M188" s="11">
        <f t="shared" si="18"/>
        <v>2.2618106567948566E-2</v>
      </c>
    </row>
    <row r="189" spans="1:13" x14ac:dyDescent="0.25">
      <c r="A189" s="1">
        <v>41871</v>
      </c>
      <c r="B189" s="5">
        <v>122</v>
      </c>
      <c r="C189" s="11">
        <f t="shared" si="14"/>
        <v>-1.9802627296179643E-2</v>
      </c>
      <c r="D189" s="12"/>
      <c r="E189" s="11">
        <f t="shared" si="19"/>
        <v>-1.987822847838315E-2</v>
      </c>
      <c r="F189" s="11">
        <f t="shared" si="15"/>
        <v>3.9514396743880288E-4</v>
      </c>
      <c r="I189" s="13">
        <f t="shared" si="20"/>
        <v>5.1160956198724645E-4</v>
      </c>
      <c r="J189" s="13">
        <f t="shared" si="16"/>
        <v>2.4838585962921655</v>
      </c>
      <c r="K189" s="13">
        <f t="shared" si="17"/>
        <v>2.4838585962921655</v>
      </c>
      <c r="M189" s="11">
        <f t="shared" si="18"/>
        <v>2.2618787809855028E-2</v>
      </c>
    </row>
    <row r="190" spans="1:13" x14ac:dyDescent="0.25">
      <c r="A190" s="1">
        <v>41872</v>
      </c>
      <c r="B190" s="5">
        <v>122.38</v>
      </c>
      <c r="C190" s="11">
        <f t="shared" si="14"/>
        <v>3.1099133011379559E-3</v>
      </c>
      <c r="D190" s="12"/>
      <c r="E190" s="11">
        <f t="shared" si="19"/>
        <v>3.0343121189344482E-3</v>
      </c>
      <c r="F190" s="11">
        <f t="shared" si="15"/>
        <v>9.2070500351124602E-6</v>
      </c>
      <c r="I190" s="13">
        <f t="shared" si="20"/>
        <v>5.0751666599378926E-4</v>
      </c>
      <c r="J190" s="13">
        <f t="shared" si="16"/>
        <v>2.8649812835104114</v>
      </c>
      <c r="K190" s="13">
        <f t="shared" si="17"/>
        <v>2.8649812835104114</v>
      </c>
      <c r="M190" s="11">
        <f t="shared" si="18"/>
        <v>2.2528130548134465E-2</v>
      </c>
    </row>
    <row r="191" spans="1:13" x14ac:dyDescent="0.25">
      <c r="A191" s="1">
        <v>41873</v>
      </c>
      <c r="B191" s="5">
        <v>122.94</v>
      </c>
      <c r="C191" s="11">
        <f t="shared" si="14"/>
        <v>4.5654734444689092E-3</v>
      </c>
      <c r="D191" s="12"/>
      <c r="E191" s="11">
        <f t="shared" si="19"/>
        <v>4.4898722622654019E-3</v>
      </c>
      <c r="F191" s="11">
        <f t="shared" si="15"/>
        <v>2.0158952931460238E-5</v>
      </c>
      <c r="I191" s="13">
        <f t="shared" si="20"/>
        <v>4.8518510784558311E-4</v>
      </c>
      <c r="J191" s="13">
        <f t="shared" si="16"/>
        <v>2.8757770070956434</v>
      </c>
      <c r="K191" s="13">
        <f t="shared" si="17"/>
        <v>2.8757770070956434</v>
      </c>
      <c r="M191" s="11">
        <f t="shared" si="18"/>
        <v>2.2026917801762077E-2</v>
      </c>
    </row>
    <row r="192" spans="1:13" x14ac:dyDescent="0.25">
      <c r="A192" s="1">
        <v>41874</v>
      </c>
      <c r="B192" s="5">
        <v>124</v>
      </c>
      <c r="C192" s="11">
        <f t="shared" si="14"/>
        <v>8.585134126173578E-3</v>
      </c>
      <c r="D192" s="12"/>
      <c r="E192" s="11">
        <f t="shared" si="19"/>
        <v>8.5095329439700707E-3</v>
      </c>
      <c r="F192" s="11">
        <f t="shared" si="15"/>
        <v>7.241215092451194E-5</v>
      </c>
      <c r="I192" s="13">
        <f t="shared" si="20"/>
        <v>4.6454916954095899E-4</v>
      </c>
      <c r="J192" s="13">
        <f t="shared" si="16"/>
        <v>2.8403449510391923</v>
      </c>
      <c r="K192" s="13">
        <f t="shared" si="17"/>
        <v>2.8403449510391923</v>
      </c>
      <c r="M192" s="11">
        <f t="shared" si="18"/>
        <v>2.1553402736945251E-2</v>
      </c>
    </row>
    <row r="193" spans="1:13" x14ac:dyDescent="0.25">
      <c r="A193" s="1">
        <v>41877</v>
      </c>
      <c r="B193" s="5">
        <v>123.19</v>
      </c>
      <c r="C193" s="11">
        <f t="shared" si="14"/>
        <v>-6.5536866311541918E-3</v>
      </c>
      <c r="D193" s="12"/>
      <c r="E193" s="11">
        <f t="shared" si="19"/>
        <v>-6.6292878133576991E-3</v>
      </c>
      <c r="F193" s="11">
        <f t="shared" si="15"/>
        <v>4.3947456912332904E-5</v>
      </c>
      <c r="I193" s="13">
        <f t="shared" si="20"/>
        <v>4.4753212237435603E-4</v>
      </c>
      <c r="J193" s="13">
        <f t="shared" si="16"/>
        <v>2.8878428079469849</v>
      </c>
      <c r="K193" s="13">
        <f t="shared" si="17"/>
        <v>2.8878428079469849</v>
      </c>
      <c r="M193" s="11">
        <f t="shared" si="18"/>
        <v>2.1154955031253458E-2</v>
      </c>
    </row>
    <row r="194" spans="1:13" x14ac:dyDescent="0.25">
      <c r="A194" s="1">
        <v>41878</v>
      </c>
      <c r="B194" s="5">
        <v>124.56</v>
      </c>
      <c r="C194" s="11">
        <f t="shared" si="14"/>
        <v>1.1059648551860266E-2</v>
      </c>
      <c r="D194" s="12"/>
      <c r="E194" s="11">
        <f t="shared" si="19"/>
        <v>1.0984047369656759E-2</v>
      </c>
      <c r="F194" s="11">
        <f t="shared" si="15"/>
        <v>1.2064929661886356E-4</v>
      </c>
      <c r="I194" s="13">
        <f t="shared" si="20"/>
        <v>4.2991291022711624E-4</v>
      </c>
      <c r="J194" s="13">
        <f t="shared" si="16"/>
        <v>2.8167071198022096</v>
      </c>
      <c r="K194" s="13">
        <f t="shared" si="17"/>
        <v>2.8167071198022096</v>
      </c>
      <c r="M194" s="11">
        <f t="shared" si="18"/>
        <v>2.0734341326097538E-2</v>
      </c>
    </row>
    <row r="195" spans="1:13" x14ac:dyDescent="0.25">
      <c r="A195" s="1">
        <v>41879</v>
      </c>
      <c r="B195" s="5">
        <v>127.25</v>
      </c>
      <c r="C195" s="11">
        <f t="shared" si="14"/>
        <v>2.1366127904889256E-2</v>
      </c>
      <c r="D195" s="12"/>
      <c r="E195" s="11">
        <f t="shared" si="19"/>
        <v>2.1290526722685749E-2</v>
      </c>
      <c r="F195" s="11">
        <f t="shared" si="15"/>
        <v>4.5328652812939597E-4</v>
      </c>
      <c r="I195" s="13">
        <f t="shared" si="20"/>
        <v>4.1703490338236831E-4</v>
      </c>
      <c r="J195" s="13">
        <f t="shared" si="16"/>
        <v>2.4287682480437969</v>
      </c>
      <c r="K195" s="13">
        <f t="shared" si="17"/>
        <v>2.4287682480437969</v>
      </c>
      <c r="M195" s="11">
        <f t="shared" si="18"/>
        <v>2.0421432451774E-2</v>
      </c>
    </row>
    <row r="196" spans="1:13" x14ac:dyDescent="0.25">
      <c r="A196" s="1">
        <v>41880</v>
      </c>
      <c r="B196" s="5">
        <v>125.88</v>
      </c>
      <c r="C196" s="11">
        <f t="shared" si="14"/>
        <v>-1.0824583234426094E-2</v>
      </c>
      <c r="D196" s="12"/>
      <c r="E196" s="11">
        <f t="shared" si="19"/>
        <v>-1.0900184416629601E-2</v>
      </c>
      <c r="F196" s="11">
        <f t="shared" si="15"/>
        <v>1.188140203165348E-4</v>
      </c>
      <c r="I196" s="13">
        <f t="shared" si="20"/>
        <v>4.2094567740384861E-4</v>
      </c>
      <c r="J196" s="13">
        <f t="shared" si="16"/>
        <v>2.8264373514546421</v>
      </c>
      <c r="K196" s="13">
        <f t="shared" si="17"/>
        <v>2.8264373514546421</v>
      </c>
      <c r="M196" s="11">
        <f t="shared" si="18"/>
        <v>2.0516960725308429E-2</v>
      </c>
    </row>
    <row r="197" spans="1:13" x14ac:dyDescent="0.25">
      <c r="A197" s="1">
        <v>41881</v>
      </c>
      <c r="B197" s="5">
        <v>128.86000000000001</v>
      </c>
      <c r="C197" s="11">
        <f t="shared" si="14"/>
        <v>2.339747151429036E-2</v>
      </c>
      <c r="D197" s="12"/>
      <c r="E197" s="11">
        <f t="shared" si="19"/>
        <v>2.3321870332086853E-2</v>
      </c>
      <c r="F197" s="11">
        <f t="shared" si="15"/>
        <v>5.4390963578667296E-4</v>
      </c>
      <c r="I197" s="13">
        <f t="shared" si="20"/>
        <v>4.0828397448409613E-4</v>
      </c>
      <c r="J197" s="13">
        <f t="shared" si="16"/>
        <v>2.3167429563106925</v>
      </c>
      <c r="K197" s="13">
        <f t="shared" si="17"/>
        <v>2.3167429563106925</v>
      </c>
      <c r="M197" s="11">
        <f t="shared" si="18"/>
        <v>2.0206038069945729E-2</v>
      </c>
    </row>
    <row r="198" spans="1:13" x14ac:dyDescent="0.25">
      <c r="A198" s="1">
        <v>41884</v>
      </c>
      <c r="B198" s="5">
        <v>128.86000000000001</v>
      </c>
      <c r="C198" s="11">
        <f t="shared" si="14"/>
        <v>0</v>
      </c>
      <c r="D198" s="12"/>
      <c r="E198" s="11">
        <f t="shared" si="19"/>
        <v>-7.5601182203507595E-5</v>
      </c>
      <c r="F198" s="11">
        <f t="shared" si="15"/>
        <v>5.7155387505679537E-9</v>
      </c>
      <c r="I198" s="13">
        <f t="shared" si="20"/>
        <v>4.170345276513679E-4</v>
      </c>
      <c r="J198" s="13">
        <f t="shared" si="16"/>
        <v>2.9722253839337682</v>
      </c>
      <c r="K198" s="13">
        <f t="shared" si="17"/>
        <v>2.9722253839337682</v>
      </c>
      <c r="M198" s="11">
        <f t="shared" si="18"/>
        <v>2.0421423252343796E-2</v>
      </c>
    </row>
    <row r="199" spans="1:13" x14ac:dyDescent="0.25">
      <c r="A199" s="1">
        <v>41885</v>
      </c>
      <c r="B199" s="5">
        <v>132</v>
      </c>
      <c r="C199" s="11">
        <f t="shared" si="14"/>
        <v>2.4075378875874291E-2</v>
      </c>
      <c r="D199" s="12"/>
      <c r="E199" s="11">
        <f t="shared" si="19"/>
        <v>2.3999777693670784E-2</v>
      </c>
      <c r="F199" s="11">
        <f t="shared" si="15"/>
        <v>5.7598932934561778E-4</v>
      </c>
      <c r="I199" s="13">
        <f t="shared" si="20"/>
        <v>3.9892299097353225E-4</v>
      </c>
      <c r="J199" s="13">
        <f t="shared" si="16"/>
        <v>2.272502073406641</v>
      </c>
      <c r="K199" s="13">
        <f t="shared" si="17"/>
        <v>2.2725020734066415</v>
      </c>
      <c r="M199" s="11">
        <f t="shared" si="18"/>
        <v>1.9973056625702843E-2</v>
      </c>
    </row>
    <row r="200" spans="1:13" x14ac:dyDescent="0.25">
      <c r="A200" s="1">
        <v>41886</v>
      </c>
      <c r="B200" s="5">
        <v>130.75</v>
      </c>
      <c r="C200" s="11">
        <f t="shared" si="14"/>
        <v>-9.5148196413386201E-3</v>
      </c>
      <c r="D200" s="12"/>
      <c r="E200" s="11">
        <f t="shared" si="19"/>
        <v>-9.5904208235421274E-3</v>
      </c>
      <c r="F200" s="11">
        <f t="shared" si="15"/>
        <v>9.1976171572630454E-5</v>
      </c>
      <c r="I200" s="13">
        <f t="shared" si="20"/>
        <v>4.0971088699975721E-4</v>
      </c>
      <c r="J200" s="13">
        <f t="shared" si="16"/>
        <v>2.8688456541106122</v>
      </c>
      <c r="K200" s="13">
        <f t="shared" si="17"/>
        <v>2.8688456541106127</v>
      </c>
      <c r="M200" s="11">
        <f t="shared" si="18"/>
        <v>2.0241316335647668E-2</v>
      </c>
    </row>
    <row r="201" spans="1:13" x14ac:dyDescent="0.25">
      <c r="A201" s="1">
        <v>41887</v>
      </c>
      <c r="B201" s="5">
        <v>134.75</v>
      </c>
      <c r="C201" s="11">
        <f t="shared" ref="C201:C264" si="21">LN(B201/B200)</f>
        <v>3.0134106844074204E-2</v>
      </c>
      <c r="D201" s="12"/>
      <c r="E201" s="11">
        <f t="shared" si="19"/>
        <v>3.0058505661870696E-2</v>
      </c>
      <c r="F201" s="11">
        <f t="shared" ref="F201:F264" si="22">E201^2</f>
        <v>9.0351376262471272E-4</v>
      </c>
      <c r="I201" s="13">
        <f t="shared" si="20"/>
        <v>3.9634598028476573E-4</v>
      </c>
      <c r="J201" s="13">
        <f t="shared" ref="J201:J264" si="23">LN((1/(SQRT(2*PI()*I201)))*EXP(-(F201)/(2*I201)))</f>
        <v>1.8578686146761942</v>
      </c>
      <c r="K201" s="13">
        <f t="shared" ref="K201:K264" si="24">LN(NORMDIST(E201,0,SQRT(I201),FALSE))</f>
        <v>1.8578686146761945</v>
      </c>
      <c r="M201" s="11">
        <f t="shared" ref="M201:M264" si="25">SQRT(I201)</f>
        <v>1.9908439925940095E-2</v>
      </c>
    </row>
    <row r="202" spans="1:13" x14ac:dyDescent="0.25">
      <c r="A202" s="1">
        <v>41888</v>
      </c>
      <c r="B202" s="5">
        <v>135</v>
      </c>
      <c r="C202" s="11">
        <f t="shared" si="21"/>
        <v>1.8535686493228347E-3</v>
      </c>
      <c r="D202" s="12"/>
      <c r="E202" s="11">
        <f t="shared" ref="E202:E265" si="26">C202-$D$8</f>
        <v>1.7779674671193272E-3</v>
      </c>
      <c r="F202" s="11">
        <f t="shared" si="22"/>
        <v>3.1611683141347159E-6</v>
      </c>
      <c r="I202" s="13">
        <f t="shared" ref="I202:I265" si="27">$H$9+$H$7*C201^2+$H$8*I201</f>
        <v>4.2311148301066792E-4</v>
      </c>
      <c r="J202" s="13">
        <f t="shared" si="23"/>
        <v>2.9612632759706723</v>
      </c>
      <c r="K202" s="13">
        <f t="shared" si="24"/>
        <v>2.9612632759706723</v>
      </c>
      <c r="M202" s="11">
        <f t="shared" si="25"/>
        <v>2.0569673867387103E-2</v>
      </c>
    </row>
    <row r="203" spans="1:13" x14ac:dyDescent="0.25">
      <c r="A203" s="1">
        <v>41891</v>
      </c>
      <c r="B203" s="5">
        <v>132.38</v>
      </c>
      <c r="C203" s="11">
        <f t="shared" si="21"/>
        <v>-1.9598203747652736E-2</v>
      </c>
      <c r="D203" s="12"/>
      <c r="E203" s="11">
        <f t="shared" si="26"/>
        <v>-1.9673804929856244E-2</v>
      </c>
      <c r="F203" s="11">
        <f t="shared" si="22"/>
        <v>3.8705860041803584E-4</v>
      </c>
      <c r="I203" s="13">
        <f t="shared" si="27"/>
        <v>4.0485092703543767E-4</v>
      </c>
      <c r="J203" s="13">
        <f t="shared" si="23"/>
        <v>2.5090312103230046</v>
      </c>
      <c r="K203" s="13">
        <f t="shared" si="24"/>
        <v>2.5090312103230046</v>
      </c>
      <c r="M203" s="11">
        <f t="shared" si="25"/>
        <v>2.012090770903335E-2</v>
      </c>
    </row>
    <row r="204" spans="1:13" x14ac:dyDescent="0.25">
      <c r="A204" s="1">
        <v>41892</v>
      </c>
      <c r="B204" s="5">
        <v>133.31</v>
      </c>
      <c r="C204" s="11">
        <f t="shared" si="21"/>
        <v>7.0006684348089205E-3</v>
      </c>
      <c r="D204" s="12"/>
      <c r="E204" s="11">
        <f t="shared" si="26"/>
        <v>6.9250672526054132E-3</v>
      </c>
      <c r="F204" s="11">
        <f t="shared" si="22"/>
        <v>4.7956556453107889E-5</v>
      </c>
      <c r="I204" s="13">
        <f t="shared" si="27"/>
        <v>4.0589911424740167E-4</v>
      </c>
      <c r="J204" s="13">
        <f t="shared" si="23"/>
        <v>2.9266899471214987</v>
      </c>
      <c r="K204" s="13">
        <f t="shared" si="24"/>
        <v>2.9266899471214987</v>
      </c>
      <c r="M204" s="11">
        <f t="shared" si="25"/>
        <v>2.0146938086155964E-2</v>
      </c>
    </row>
    <row r="205" spans="1:13" x14ac:dyDescent="0.25">
      <c r="A205" s="1">
        <v>41893</v>
      </c>
      <c r="B205" s="5">
        <v>131.94</v>
      </c>
      <c r="C205" s="11">
        <f t="shared" si="21"/>
        <v>-1.0329969330860786E-2</v>
      </c>
      <c r="D205" s="12"/>
      <c r="E205" s="11">
        <f t="shared" si="26"/>
        <v>-1.0405570513064294E-2</v>
      </c>
      <c r="F205" s="11">
        <f t="shared" si="22"/>
        <v>1.082758977023531E-4</v>
      </c>
      <c r="I205" s="13">
        <f t="shared" si="27"/>
        <v>3.9072857865829697E-4</v>
      </c>
      <c r="J205" s="13">
        <f t="shared" si="23"/>
        <v>2.8662537631716702</v>
      </c>
      <c r="K205" s="13">
        <f t="shared" si="24"/>
        <v>2.8662537631716702</v>
      </c>
      <c r="M205" s="11">
        <f t="shared" si="25"/>
        <v>1.9766855558188738E-2</v>
      </c>
    </row>
    <row r="206" spans="1:13" x14ac:dyDescent="0.25">
      <c r="A206" s="1">
        <v>41894</v>
      </c>
      <c r="B206" s="5">
        <v>130</v>
      </c>
      <c r="C206" s="11">
        <f t="shared" si="21"/>
        <v>-1.4812823339142371E-2</v>
      </c>
      <c r="D206" s="12"/>
      <c r="E206" s="11">
        <f t="shared" si="26"/>
        <v>-1.4888424521345879E-2</v>
      </c>
      <c r="F206" s="11">
        <f t="shared" si="22"/>
        <v>2.2166518472781325E-4</v>
      </c>
      <c r="I206" s="13">
        <f t="shared" si="27"/>
        <v>3.7912723401115289E-4</v>
      </c>
      <c r="J206" s="13">
        <f t="shared" si="23"/>
        <v>2.7275446759706026</v>
      </c>
      <c r="K206" s="13">
        <f t="shared" si="24"/>
        <v>2.7275446759706026</v>
      </c>
      <c r="M206" s="11">
        <f t="shared" si="25"/>
        <v>1.9471189845799174E-2</v>
      </c>
    </row>
    <row r="207" spans="1:13" x14ac:dyDescent="0.25">
      <c r="A207" s="1">
        <v>41895</v>
      </c>
      <c r="B207" s="5">
        <v>125.38</v>
      </c>
      <c r="C207" s="11">
        <f t="shared" si="21"/>
        <v>-3.6185324609759942E-2</v>
      </c>
      <c r="D207" s="12"/>
      <c r="E207" s="11">
        <f t="shared" si="26"/>
        <v>-3.6260925791963453E-2</v>
      </c>
      <c r="F207" s="11">
        <f t="shared" si="22"/>
        <v>1.3148547392902803E-3</v>
      </c>
      <c r="I207" s="13">
        <f t="shared" si="27"/>
        <v>3.7356404405837625E-4</v>
      </c>
      <c r="J207" s="13">
        <f t="shared" si="23"/>
        <v>1.267393408388048</v>
      </c>
      <c r="K207" s="13">
        <f t="shared" si="24"/>
        <v>1.267393408388048</v>
      </c>
      <c r="M207" s="11">
        <f t="shared" si="25"/>
        <v>1.9327804946717986E-2</v>
      </c>
    </row>
    <row r="208" spans="1:13" x14ac:dyDescent="0.25">
      <c r="A208" s="1">
        <v>41898</v>
      </c>
      <c r="B208" s="5">
        <v>130.13</v>
      </c>
      <c r="C208" s="11">
        <f t="shared" si="21"/>
        <v>3.7184824942843545E-2</v>
      </c>
      <c r="D208" s="12"/>
      <c r="E208" s="11">
        <f t="shared" si="26"/>
        <v>3.7109223760640034E-2</v>
      </c>
      <c r="F208" s="11">
        <f t="shared" si="22"/>
        <v>1.3770944881172508E-3</v>
      </c>
      <c r="I208" s="13">
        <f t="shared" si="27"/>
        <v>4.2086909956333147E-4</v>
      </c>
      <c r="J208" s="13">
        <f t="shared" si="23"/>
        <v>1.3316429929360625</v>
      </c>
      <c r="K208" s="13">
        <f t="shared" si="24"/>
        <v>1.331642992936062</v>
      </c>
      <c r="M208" s="11">
        <f t="shared" si="25"/>
        <v>2.0515094432230416E-2</v>
      </c>
    </row>
    <row r="209" spans="1:13" x14ac:dyDescent="0.25">
      <c r="A209" s="1">
        <v>41899</v>
      </c>
      <c r="B209" s="5">
        <v>127.13</v>
      </c>
      <c r="C209" s="11">
        <f t="shared" si="21"/>
        <v>-2.3323765826634847E-2</v>
      </c>
      <c r="D209" s="12"/>
      <c r="E209" s="11">
        <f t="shared" si="26"/>
        <v>-2.3399367008838354E-2</v>
      </c>
      <c r="F209" s="11">
        <f t="shared" si="22"/>
        <v>5.4753037641431276E-4</v>
      </c>
      <c r="I209" s="13">
        <f t="shared" si="27"/>
        <v>4.6926160114311359E-4</v>
      </c>
      <c r="J209" s="13">
        <f t="shared" si="23"/>
        <v>2.3298408725613586</v>
      </c>
      <c r="K209" s="13">
        <f t="shared" si="24"/>
        <v>2.3298408725613582</v>
      </c>
      <c r="M209" s="11">
        <f t="shared" si="25"/>
        <v>2.1662446794928628E-2</v>
      </c>
    </row>
    <row r="210" spans="1:13" x14ac:dyDescent="0.25">
      <c r="A210" s="1">
        <v>41900</v>
      </c>
      <c r="B210" s="5">
        <v>125.19</v>
      </c>
      <c r="C210" s="11">
        <f t="shared" si="21"/>
        <v>-1.5377601690460154E-2</v>
      </c>
      <c r="D210" s="12"/>
      <c r="E210" s="11">
        <f t="shared" si="26"/>
        <v>-1.5453202872663661E-2</v>
      </c>
      <c r="F210" s="11">
        <f t="shared" si="22"/>
        <v>2.3880147902370042E-4</v>
      </c>
      <c r="I210" s="13">
        <f t="shared" si="27"/>
        <v>4.7468765587766593E-4</v>
      </c>
      <c r="J210" s="13">
        <f t="shared" si="23"/>
        <v>2.6559528560156296</v>
      </c>
      <c r="K210" s="13">
        <f t="shared" si="24"/>
        <v>2.6559528560156296</v>
      </c>
      <c r="M210" s="11">
        <f t="shared" si="25"/>
        <v>2.1787327873735822E-2</v>
      </c>
    </row>
    <row r="211" spans="1:13" x14ac:dyDescent="0.25">
      <c r="A211" s="1">
        <v>41901</v>
      </c>
      <c r="B211" s="5">
        <v>122</v>
      </c>
      <c r="C211" s="11">
        <f t="shared" si="21"/>
        <v>-2.5811538538314357E-2</v>
      </c>
      <c r="D211" s="12"/>
      <c r="E211" s="11">
        <f t="shared" si="26"/>
        <v>-2.5887139720517864E-2</v>
      </c>
      <c r="F211" s="11">
        <f t="shared" si="22"/>
        <v>6.7014400290961375E-4</v>
      </c>
      <c r="I211" s="13">
        <f t="shared" si="27"/>
        <v>4.649973941956229E-4</v>
      </c>
      <c r="J211" s="13">
        <f t="shared" si="23"/>
        <v>2.197211857472162</v>
      </c>
      <c r="K211" s="13">
        <f t="shared" si="24"/>
        <v>2.197211857472162</v>
      </c>
      <c r="M211" s="11">
        <f t="shared" si="25"/>
        <v>2.1563798232120956E-2</v>
      </c>
    </row>
    <row r="212" spans="1:13" x14ac:dyDescent="0.25">
      <c r="A212" s="1">
        <v>41902</v>
      </c>
      <c r="B212" s="5">
        <v>125</v>
      </c>
      <c r="C212" s="11">
        <f t="shared" si="21"/>
        <v>2.4292692569044483E-2</v>
      </c>
      <c r="D212" s="12"/>
      <c r="E212" s="11">
        <f t="shared" si="26"/>
        <v>2.4217091386840976E-2</v>
      </c>
      <c r="F212" s="11">
        <f t="shared" si="22"/>
        <v>5.8646751523860733E-4</v>
      </c>
      <c r="I212" s="13">
        <f t="shared" si="27"/>
        <v>4.7654111056104174E-4</v>
      </c>
      <c r="J212" s="13">
        <f t="shared" si="23"/>
        <v>2.2902019500623281</v>
      </c>
      <c r="K212" s="13">
        <f t="shared" si="24"/>
        <v>2.2902019500623281</v>
      </c>
      <c r="M212" s="11">
        <f t="shared" si="25"/>
        <v>2.1829821587934284E-2</v>
      </c>
    </row>
    <row r="213" spans="1:13" x14ac:dyDescent="0.25">
      <c r="A213" s="1">
        <v>41905</v>
      </c>
      <c r="B213" s="5">
        <v>123</v>
      </c>
      <c r="C213" s="11">
        <f t="shared" si="21"/>
        <v>-1.6129381929883644E-2</v>
      </c>
      <c r="D213" s="12"/>
      <c r="E213" s="11">
        <f t="shared" si="26"/>
        <v>-1.6204983112087151E-2</v>
      </c>
      <c r="F213" s="11">
        <f t="shared" si="22"/>
        <v>2.6260147766302979E-4</v>
      </c>
      <c r="I213" s="13">
        <f t="shared" si="27"/>
        <v>4.8381578256402103E-4</v>
      </c>
      <c r="J213" s="13">
        <f t="shared" si="23"/>
        <v>2.6265788242817565</v>
      </c>
      <c r="K213" s="13">
        <f t="shared" si="24"/>
        <v>2.6265788242817569</v>
      </c>
      <c r="M213" s="11">
        <f t="shared" si="25"/>
        <v>2.1995812841630134E-2</v>
      </c>
    </row>
    <row r="214" spans="1:13" x14ac:dyDescent="0.25">
      <c r="A214" s="1">
        <v>41906</v>
      </c>
      <c r="B214" s="5">
        <v>123.5</v>
      </c>
      <c r="C214" s="11">
        <f t="shared" si="21"/>
        <v>4.056800695614469E-3</v>
      </c>
      <c r="D214" s="12"/>
      <c r="E214" s="11">
        <f t="shared" si="26"/>
        <v>3.9811995134109617E-3</v>
      </c>
      <c r="F214" s="11">
        <f t="shared" si="22"/>
        <v>1.5849949565583678E-5</v>
      </c>
      <c r="I214" s="13">
        <f t="shared" si="27"/>
        <v>4.7479536334257041E-4</v>
      </c>
      <c r="J214" s="13">
        <f t="shared" si="23"/>
        <v>2.8906834488772284</v>
      </c>
      <c r="K214" s="13">
        <f t="shared" si="24"/>
        <v>2.8906834488772284</v>
      </c>
      <c r="M214" s="11">
        <f t="shared" si="25"/>
        <v>2.178979952506609E-2</v>
      </c>
    </row>
    <row r="215" spans="1:13" x14ac:dyDescent="0.25">
      <c r="A215" s="1">
        <v>41907</v>
      </c>
      <c r="B215" s="5">
        <v>120.06</v>
      </c>
      <c r="C215" s="11">
        <f t="shared" si="21"/>
        <v>-2.8249538244334876E-2</v>
      </c>
      <c r="D215" s="12"/>
      <c r="E215" s="11">
        <f t="shared" si="26"/>
        <v>-2.8325139426538384E-2</v>
      </c>
      <c r="F215" s="11">
        <f t="shared" si="22"/>
        <v>8.0231352353283918E-4</v>
      </c>
      <c r="I215" s="13">
        <f t="shared" si="27"/>
        <v>4.5448599003846551E-4</v>
      </c>
      <c r="J215" s="13">
        <f t="shared" si="23"/>
        <v>2.0465728545018149</v>
      </c>
      <c r="K215" s="13">
        <f t="shared" si="24"/>
        <v>2.0465728545018149</v>
      </c>
      <c r="M215" s="11">
        <f t="shared" si="25"/>
        <v>2.1318677023644445E-2</v>
      </c>
    </row>
    <row r="216" spans="1:13" x14ac:dyDescent="0.25">
      <c r="A216" s="1">
        <v>41908</v>
      </c>
      <c r="B216" s="5">
        <v>121</v>
      </c>
      <c r="C216" s="11">
        <f t="shared" si="21"/>
        <v>7.7989277730440348E-3</v>
      </c>
      <c r="D216" s="12"/>
      <c r="E216" s="11">
        <f t="shared" si="26"/>
        <v>7.7233265908405275E-3</v>
      </c>
      <c r="F216" s="11">
        <f t="shared" si="22"/>
        <v>5.9649773628784363E-5</v>
      </c>
      <c r="I216" s="13">
        <f t="shared" si="27"/>
        <v>4.729322897151011E-4</v>
      </c>
      <c r="J216" s="13">
        <f t="shared" si="23"/>
        <v>2.8462768753931367</v>
      </c>
      <c r="K216" s="13">
        <f t="shared" si="24"/>
        <v>2.8462768753931367</v>
      </c>
      <c r="M216" s="11">
        <f t="shared" si="25"/>
        <v>2.1747006454109978E-2</v>
      </c>
    </row>
    <row r="217" spans="1:13" x14ac:dyDescent="0.25">
      <c r="A217" s="1">
        <v>41909</v>
      </c>
      <c r="B217" s="5">
        <v>117.75</v>
      </c>
      <c r="C217" s="11">
        <f t="shared" si="21"/>
        <v>-2.7226812700213925E-2</v>
      </c>
      <c r="D217" s="12"/>
      <c r="E217" s="11">
        <f t="shared" si="26"/>
        <v>-2.7302413882417432E-2</v>
      </c>
      <c r="F217" s="11">
        <f t="shared" si="22"/>
        <v>7.4542180380682006E-4</v>
      </c>
      <c r="I217" s="13">
        <f t="shared" si="27"/>
        <v>4.5485963543809088E-4</v>
      </c>
      <c r="J217" s="13">
        <f t="shared" si="23"/>
        <v>2.1094246886480343</v>
      </c>
      <c r="K217" s="13">
        <f t="shared" si="24"/>
        <v>2.1094246886480343</v>
      </c>
      <c r="M217" s="11">
        <f t="shared" si="25"/>
        <v>2.1327438557831806E-2</v>
      </c>
    </row>
    <row r="218" spans="1:13" x14ac:dyDescent="0.25">
      <c r="A218" s="1">
        <v>41912</v>
      </c>
      <c r="B218" s="5">
        <v>119.88</v>
      </c>
      <c r="C218" s="11">
        <f t="shared" si="21"/>
        <v>1.7927509551935238E-2</v>
      </c>
      <c r="D218" s="12"/>
      <c r="E218" s="11">
        <f t="shared" si="26"/>
        <v>1.7851908369731731E-2</v>
      </c>
      <c r="F218" s="11">
        <f t="shared" si="22"/>
        <v>3.1869063244129785E-4</v>
      </c>
      <c r="I218" s="13">
        <f t="shared" si="27"/>
        <v>4.7054955786614462E-4</v>
      </c>
      <c r="J218" s="13">
        <f t="shared" si="23"/>
        <v>2.5732294745748887</v>
      </c>
      <c r="K218" s="13">
        <f t="shared" si="24"/>
        <v>2.5732294745748887</v>
      </c>
      <c r="M218" s="11">
        <f t="shared" si="25"/>
        <v>2.1692154292880746E-2</v>
      </c>
    </row>
    <row r="219" spans="1:13" x14ac:dyDescent="0.25">
      <c r="A219" s="1">
        <v>41913</v>
      </c>
      <c r="B219" s="5">
        <v>122</v>
      </c>
      <c r="C219" s="11">
        <f t="shared" si="21"/>
        <v>1.7529802284794033E-2</v>
      </c>
      <c r="D219" s="12"/>
      <c r="E219" s="11">
        <f t="shared" si="26"/>
        <v>1.7454201102590525E-2</v>
      </c>
      <c r="F219" s="11">
        <f t="shared" si="22"/>
        <v>3.046491361296723E-4</v>
      </c>
      <c r="I219" s="13">
        <f t="shared" si="27"/>
        <v>4.6517045279272762E-4</v>
      </c>
      <c r="J219" s="13">
        <f t="shared" si="23"/>
        <v>2.5901551130324374</v>
      </c>
      <c r="K219" s="13">
        <f t="shared" si="24"/>
        <v>2.5901551130324374</v>
      </c>
      <c r="M219" s="11">
        <f t="shared" si="25"/>
        <v>2.1567810570216152E-2</v>
      </c>
    </row>
    <row r="220" spans="1:13" x14ac:dyDescent="0.25">
      <c r="A220" s="1">
        <v>41914</v>
      </c>
      <c r="B220" s="5">
        <v>119.19</v>
      </c>
      <c r="C220" s="11">
        <f t="shared" si="21"/>
        <v>-2.3302186238639295E-2</v>
      </c>
      <c r="D220" s="12"/>
      <c r="E220" s="11">
        <f t="shared" si="26"/>
        <v>-2.3377787420842802E-2</v>
      </c>
      <c r="F220" s="11">
        <f t="shared" si="22"/>
        <v>5.46520944694116E-4</v>
      </c>
      <c r="I220" s="13">
        <f t="shared" si="27"/>
        <v>4.5938969259437415E-4</v>
      </c>
      <c r="J220" s="13">
        <f t="shared" si="23"/>
        <v>2.3290336152805846</v>
      </c>
      <c r="K220" s="13">
        <f t="shared" si="24"/>
        <v>2.3290336152805846</v>
      </c>
      <c r="M220" s="11">
        <f t="shared" si="25"/>
        <v>2.1433378002414228E-2</v>
      </c>
    </row>
    <row r="221" spans="1:13" x14ac:dyDescent="0.25">
      <c r="A221" s="1">
        <v>41915</v>
      </c>
      <c r="B221" s="5">
        <v>116.38</v>
      </c>
      <c r="C221" s="11">
        <f t="shared" si="21"/>
        <v>-2.385815926609337E-2</v>
      </c>
      <c r="D221" s="12"/>
      <c r="E221" s="11">
        <f t="shared" si="26"/>
        <v>-2.3933760448296877E-2</v>
      </c>
      <c r="F221" s="11">
        <f t="shared" si="22"/>
        <v>5.7282488919645994E-4</v>
      </c>
      <c r="I221" s="13">
        <f t="shared" si="27"/>
        <v>4.6527853129418488E-4</v>
      </c>
      <c r="J221" s="13">
        <f t="shared" si="23"/>
        <v>2.3019266182923181</v>
      </c>
      <c r="K221" s="13">
        <f t="shared" si="24"/>
        <v>2.3019266182923181</v>
      </c>
      <c r="M221" s="11">
        <f t="shared" si="25"/>
        <v>2.1570315975761339E-2</v>
      </c>
    </row>
    <row r="222" spans="1:13" x14ac:dyDescent="0.25">
      <c r="A222" s="1">
        <v>41916</v>
      </c>
      <c r="B222" s="5">
        <v>113.5</v>
      </c>
      <c r="C222" s="11">
        <f t="shared" si="21"/>
        <v>-2.5057862307066452E-2</v>
      </c>
      <c r="D222" s="12"/>
      <c r="E222" s="11">
        <f t="shared" si="26"/>
        <v>-2.513346348926996E-2</v>
      </c>
      <c r="F222" s="11">
        <f t="shared" si="22"/>
        <v>6.3169098696646609E-4</v>
      </c>
      <c r="I222" s="13">
        <f t="shared" si="27"/>
        <v>4.7212721330149585E-4</v>
      </c>
      <c r="J222" s="13">
        <f t="shared" si="23"/>
        <v>2.241208634517978</v>
      </c>
      <c r="K222" s="13">
        <f t="shared" si="24"/>
        <v>2.241208634517978</v>
      </c>
      <c r="M222" s="11">
        <f t="shared" si="25"/>
        <v>2.172848851856695E-2</v>
      </c>
    </row>
    <row r="223" spans="1:13" x14ac:dyDescent="0.25">
      <c r="A223" s="1">
        <v>41919</v>
      </c>
      <c r="B223" s="5">
        <v>114.25</v>
      </c>
      <c r="C223" s="11">
        <f t="shared" si="21"/>
        <v>6.5861928528566554E-3</v>
      </c>
      <c r="D223" s="12"/>
      <c r="E223" s="11">
        <f t="shared" si="26"/>
        <v>6.5105916706531481E-3</v>
      </c>
      <c r="F223" s="11">
        <f t="shared" si="22"/>
        <v>4.2387803901978147E-5</v>
      </c>
      <c r="I223" s="13">
        <f t="shared" si="27"/>
        <v>4.8145214138991187E-4</v>
      </c>
      <c r="J223" s="13">
        <f t="shared" si="23"/>
        <v>2.8563925434910824</v>
      </c>
      <c r="K223" s="13">
        <f t="shared" si="24"/>
        <v>2.8563925434910824</v>
      </c>
      <c r="M223" s="11">
        <f t="shared" si="25"/>
        <v>2.1942017714647665E-2</v>
      </c>
    </row>
    <row r="224" spans="1:13" x14ac:dyDescent="0.25">
      <c r="A224" s="1">
        <v>41920</v>
      </c>
      <c r="B224" s="5">
        <v>110</v>
      </c>
      <c r="C224" s="11">
        <f t="shared" si="21"/>
        <v>-3.7908663981897843E-2</v>
      </c>
      <c r="D224" s="12"/>
      <c r="E224" s="11">
        <f t="shared" si="26"/>
        <v>-3.7984265164101354E-2</v>
      </c>
      <c r="F224" s="11">
        <f t="shared" si="22"/>
        <v>1.4428044000567635E-3</v>
      </c>
      <c r="I224" s="13">
        <f t="shared" si="27"/>
        <v>4.6209662427354784E-4</v>
      </c>
      <c r="J224" s="13">
        <f t="shared" si="23"/>
        <v>1.3597796203283314</v>
      </c>
      <c r="K224" s="13">
        <f t="shared" si="24"/>
        <v>1.3597796203283314</v>
      </c>
      <c r="M224" s="11">
        <f t="shared" si="25"/>
        <v>2.1496432826716805E-2</v>
      </c>
    </row>
    <row r="225" spans="1:13" x14ac:dyDescent="0.25">
      <c r="A225" s="1">
        <v>41921</v>
      </c>
      <c r="B225" s="5">
        <v>105.06</v>
      </c>
      <c r="C225" s="11">
        <f t="shared" si="21"/>
        <v>-4.5948750266600731E-2</v>
      </c>
      <c r="D225" s="12"/>
      <c r="E225" s="11">
        <f t="shared" si="26"/>
        <v>-4.6024351448804242E-2</v>
      </c>
      <c r="F225" s="11">
        <f t="shared" si="22"/>
        <v>2.1182409262830489E-3</v>
      </c>
      <c r="I225" s="13">
        <f t="shared" si="27"/>
        <v>5.109758591277416E-4</v>
      </c>
      <c r="J225" s="13">
        <f t="shared" si="23"/>
        <v>0.79791486615724949</v>
      </c>
      <c r="K225" s="13">
        <f t="shared" si="24"/>
        <v>0.79791486615724927</v>
      </c>
      <c r="M225" s="11">
        <f t="shared" si="25"/>
        <v>2.2604775139950885E-2</v>
      </c>
    </row>
    <row r="226" spans="1:13" x14ac:dyDescent="0.25">
      <c r="A226" s="1">
        <v>41922</v>
      </c>
      <c r="B226" s="5">
        <v>107</v>
      </c>
      <c r="C226" s="11">
        <f t="shared" si="21"/>
        <v>1.8297218936090761E-2</v>
      </c>
      <c r="D226" s="12"/>
      <c r="E226" s="11">
        <f t="shared" si="26"/>
        <v>1.8221617753887254E-2</v>
      </c>
      <c r="F226" s="11">
        <f t="shared" si="22"/>
        <v>3.3202735356877916E-4</v>
      </c>
      <c r="I226" s="13">
        <f t="shared" si="27"/>
        <v>5.8984809900808181E-4</v>
      </c>
      <c r="J226" s="13">
        <f t="shared" si="23"/>
        <v>2.5174326480340738</v>
      </c>
      <c r="K226" s="13">
        <f t="shared" si="24"/>
        <v>2.5174326480340738</v>
      </c>
      <c r="M226" s="11">
        <f t="shared" si="25"/>
        <v>2.4286788569262956E-2</v>
      </c>
    </row>
    <row r="227" spans="1:13" x14ac:dyDescent="0.25">
      <c r="A227" s="1">
        <v>41923</v>
      </c>
      <c r="B227" s="5">
        <v>107.88</v>
      </c>
      <c r="C227" s="11">
        <f t="shared" si="21"/>
        <v>8.1906638096229199E-3</v>
      </c>
      <c r="D227" s="12"/>
      <c r="E227" s="11">
        <f t="shared" si="26"/>
        <v>8.1150626274194126E-3</v>
      </c>
      <c r="F227" s="11">
        <f t="shared" si="22"/>
        <v>6.5854241446939262E-5</v>
      </c>
      <c r="I227" s="13">
        <f t="shared" si="27"/>
        <v>5.7893591360558304E-4</v>
      </c>
      <c r="J227" s="13">
        <f t="shared" si="23"/>
        <v>2.7513456094399542</v>
      </c>
      <c r="K227" s="13">
        <f t="shared" si="24"/>
        <v>2.7513456094399542</v>
      </c>
      <c r="M227" s="11">
        <f t="shared" si="25"/>
        <v>2.4061087124350452E-2</v>
      </c>
    </row>
    <row r="228" spans="1:13" x14ac:dyDescent="0.25">
      <c r="A228" s="1">
        <v>41926</v>
      </c>
      <c r="B228" s="5">
        <v>107</v>
      </c>
      <c r="C228" s="11">
        <f t="shared" si="21"/>
        <v>-8.1906638096229927E-3</v>
      </c>
      <c r="D228" s="12"/>
      <c r="E228" s="11">
        <f t="shared" si="26"/>
        <v>-8.2662649918265E-3</v>
      </c>
      <c r="F228" s="11">
        <f t="shared" si="22"/>
        <v>6.833113691509636E-5</v>
      </c>
      <c r="I228" s="13">
        <f t="shared" si="27"/>
        <v>5.5567489537239627E-4</v>
      </c>
      <c r="J228" s="13">
        <f t="shared" si="23"/>
        <v>2.7672402288690043</v>
      </c>
      <c r="K228" s="13">
        <f t="shared" si="24"/>
        <v>2.7672402288690048</v>
      </c>
      <c r="M228" s="11">
        <f t="shared" si="25"/>
        <v>2.357275748342557E-2</v>
      </c>
    </row>
    <row r="229" spans="1:13" x14ac:dyDescent="0.25">
      <c r="A229" s="1">
        <v>41927</v>
      </c>
      <c r="B229" s="5">
        <v>107.13</v>
      </c>
      <c r="C229" s="11">
        <f t="shared" si="21"/>
        <v>1.2142158125604981E-3</v>
      </c>
      <c r="D229" s="12"/>
      <c r="E229" s="11">
        <f t="shared" si="26"/>
        <v>1.1386146303569906E-3</v>
      </c>
      <c r="F229" s="11">
        <f t="shared" si="22"/>
        <v>1.2964432764629864E-6</v>
      </c>
      <c r="I229" s="13">
        <f t="shared" si="27"/>
        <v>5.3361869696437957E-4</v>
      </c>
      <c r="J229" s="13">
        <f t="shared" si="23"/>
        <v>2.8477612135363266</v>
      </c>
      <c r="K229" s="13">
        <f t="shared" si="24"/>
        <v>2.8477612135363266</v>
      </c>
      <c r="M229" s="11">
        <f t="shared" si="25"/>
        <v>2.3100188245215224E-2</v>
      </c>
    </row>
    <row r="230" spans="1:13" x14ac:dyDescent="0.25">
      <c r="A230" s="1">
        <v>41928</v>
      </c>
      <c r="B230" s="5">
        <v>107</v>
      </c>
      <c r="C230" s="11">
        <f t="shared" si="21"/>
        <v>-1.2142158125605315E-3</v>
      </c>
      <c r="D230" s="12"/>
      <c r="E230" s="11">
        <f t="shared" si="26"/>
        <v>-1.289816994764039E-3</v>
      </c>
      <c r="F230" s="11">
        <f t="shared" si="22"/>
        <v>1.6636278799821369E-6</v>
      </c>
      <c r="I230" s="13">
        <f t="shared" si="27"/>
        <v>5.0953972803002747E-4</v>
      </c>
      <c r="J230" s="13">
        <f t="shared" si="23"/>
        <v>2.8704303526642376</v>
      </c>
      <c r="K230" s="13">
        <f t="shared" si="24"/>
        <v>2.8704303526642376</v>
      </c>
      <c r="M230" s="11">
        <f t="shared" si="25"/>
        <v>2.2572986688296864E-2</v>
      </c>
    </row>
    <row r="231" spans="1:13" x14ac:dyDescent="0.25">
      <c r="A231" s="1">
        <v>41929</v>
      </c>
      <c r="B231" s="5">
        <v>91</v>
      </c>
      <c r="C231" s="11">
        <f t="shared" si="21"/>
        <v>-0.16196932794505614</v>
      </c>
      <c r="D231" s="12"/>
      <c r="E231" s="11">
        <f t="shared" si="26"/>
        <v>-0.16204492912725965</v>
      </c>
      <c r="F231" s="11">
        <f t="shared" si="22"/>
        <v>2.6258559055858603E-2</v>
      </c>
      <c r="I231" s="13">
        <f t="shared" si="27"/>
        <v>4.8670794521843793E-4</v>
      </c>
      <c r="J231" s="13">
        <f t="shared" si="23"/>
        <v>-24.080698958702463</v>
      </c>
      <c r="K231" s="13">
        <f t="shared" si="24"/>
        <v>-24.080698958702467</v>
      </c>
      <c r="M231" s="11">
        <f t="shared" si="25"/>
        <v>2.2061458365630272E-2</v>
      </c>
    </row>
    <row r="232" spans="1:13" x14ac:dyDescent="0.25">
      <c r="A232" s="1">
        <v>41930</v>
      </c>
      <c r="B232" s="5">
        <v>93.94</v>
      </c>
      <c r="C232" s="11">
        <f t="shared" si="21"/>
        <v>3.179677408199906E-2</v>
      </c>
      <c r="D232" s="12"/>
      <c r="E232" s="11">
        <f t="shared" si="26"/>
        <v>3.1721172899795549E-2</v>
      </c>
      <c r="F232" s="11">
        <f t="shared" si="22"/>
        <v>1.0062328101387236E-3</v>
      </c>
      <c r="I232" s="13">
        <f t="shared" si="27"/>
        <v>1.7305314318159033E-3</v>
      </c>
      <c r="J232" s="13">
        <f t="shared" si="23"/>
        <v>1.9699954093678325</v>
      </c>
      <c r="K232" s="13">
        <f t="shared" si="24"/>
        <v>1.9699954093678327</v>
      </c>
      <c r="M232" s="11">
        <f t="shared" si="25"/>
        <v>4.1599656630985589E-2</v>
      </c>
    </row>
    <row r="233" spans="1:13" x14ac:dyDescent="0.25">
      <c r="A233" s="1">
        <v>41933</v>
      </c>
      <c r="B233" s="5">
        <v>93.88</v>
      </c>
      <c r="C233" s="11">
        <f t="shared" si="21"/>
        <v>-6.3890961602632609E-4</v>
      </c>
      <c r="D233" s="12"/>
      <c r="E233" s="11">
        <f t="shared" si="26"/>
        <v>-7.145107982298337E-4</v>
      </c>
      <c r="F233" s="11">
        <f t="shared" si="22"/>
        <v>5.1052568078703412E-7</v>
      </c>
      <c r="I233" s="13">
        <f t="shared" si="27"/>
        <v>1.6931592603838168E-3</v>
      </c>
      <c r="J233" s="13">
        <f t="shared" si="23"/>
        <v>2.27149026069032</v>
      </c>
      <c r="K233" s="13">
        <f t="shared" si="24"/>
        <v>2.27149026069032</v>
      </c>
      <c r="M233" s="11">
        <f t="shared" si="25"/>
        <v>4.1148016481767587E-2</v>
      </c>
    </row>
    <row r="234" spans="1:13" x14ac:dyDescent="0.25">
      <c r="A234" s="1">
        <v>41934</v>
      </c>
      <c r="B234" s="5">
        <v>95.5</v>
      </c>
      <c r="C234" s="11">
        <f t="shared" si="21"/>
        <v>1.7108876503861919E-2</v>
      </c>
      <c r="D234" s="12"/>
      <c r="E234" s="11">
        <f t="shared" si="26"/>
        <v>1.7033275321658412E-2</v>
      </c>
      <c r="F234" s="11">
        <f t="shared" si="22"/>
        <v>2.9013246818341751E-4</v>
      </c>
      <c r="I234" s="13">
        <f t="shared" si="27"/>
        <v>1.608969691122572E-3</v>
      </c>
      <c r="J234" s="13">
        <f t="shared" si="23"/>
        <v>2.2069811420218515</v>
      </c>
      <c r="K234" s="13">
        <f t="shared" si="24"/>
        <v>2.2069811420218515</v>
      </c>
      <c r="M234" s="11">
        <f t="shared" si="25"/>
        <v>4.0111964438588298E-2</v>
      </c>
    </row>
    <row r="235" spans="1:13" x14ac:dyDescent="0.25">
      <c r="A235" s="1">
        <v>41935</v>
      </c>
      <c r="B235" s="5">
        <v>93</v>
      </c>
      <c r="C235" s="11">
        <f t="shared" si="21"/>
        <v>-2.6526754333428597E-2</v>
      </c>
      <c r="D235" s="12"/>
      <c r="E235" s="11">
        <f t="shared" si="26"/>
        <v>-2.6602355515632104E-2</v>
      </c>
      <c r="F235" s="11">
        <f t="shared" si="22"/>
        <v>7.0768531898008182E-4</v>
      </c>
      <c r="I235" s="13">
        <f t="shared" si="27"/>
        <v>1.5432417315241235E-3</v>
      </c>
      <c r="J235" s="13">
        <f t="shared" si="23"/>
        <v>2.0887111836283374</v>
      </c>
      <c r="K235" s="13">
        <f t="shared" si="24"/>
        <v>2.0887111836283379</v>
      </c>
      <c r="M235" s="11">
        <f t="shared" si="25"/>
        <v>3.9284115511541345E-2</v>
      </c>
    </row>
    <row r="236" spans="1:13" x14ac:dyDescent="0.25">
      <c r="A236" s="1">
        <v>41936</v>
      </c>
      <c r="B236" s="5">
        <v>94.94</v>
      </c>
      <c r="C236" s="11">
        <f t="shared" si="21"/>
        <v>2.0645619969915947E-2</v>
      </c>
      <c r="D236" s="12"/>
      <c r="E236" s="11">
        <f t="shared" si="26"/>
        <v>2.0570018787712439E-2</v>
      </c>
      <c r="F236" s="11">
        <f t="shared" si="22"/>
        <v>4.2312567292684272E-4</v>
      </c>
      <c r="I236" s="13">
        <f t="shared" si="27"/>
        <v>1.5007428635171959E-3</v>
      </c>
      <c r="J236" s="13">
        <f t="shared" si="23"/>
        <v>2.190986916721597</v>
      </c>
      <c r="K236" s="13">
        <f t="shared" si="24"/>
        <v>2.190986916721597</v>
      </c>
      <c r="M236" s="11">
        <f t="shared" si="25"/>
        <v>3.8739422601752803E-2</v>
      </c>
    </row>
    <row r="237" spans="1:13" x14ac:dyDescent="0.25">
      <c r="A237" s="1">
        <v>41937</v>
      </c>
      <c r="B237" s="5">
        <v>98.25</v>
      </c>
      <c r="C237" s="11">
        <f t="shared" si="21"/>
        <v>3.4270137626198655E-2</v>
      </c>
      <c r="D237" s="12"/>
      <c r="E237" s="11">
        <f t="shared" si="26"/>
        <v>3.4194536443995144E-2</v>
      </c>
      <c r="F237" s="11">
        <f t="shared" si="22"/>
        <v>1.1692663226197119E-3</v>
      </c>
      <c r="I237" s="13">
        <f t="shared" si="27"/>
        <v>1.4470620373605763E-3</v>
      </c>
      <c r="J237" s="13">
        <f t="shared" si="23"/>
        <v>1.9461575573961236</v>
      </c>
      <c r="K237" s="13">
        <f t="shared" si="24"/>
        <v>1.9461575573961236</v>
      </c>
      <c r="M237" s="11">
        <f t="shared" si="25"/>
        <v>3.8040268628922382E-2</v>
      </c>
    </row>
    <row r="238" spans="1:13" x14ac:dyDescent="0.25">
      <c r="A238" s="1">
        <v>41940</v>
      </c>
      <c r="B238" s="5">
        <v>96.75</v>
      </c>
      <c r="C238" s="11">
        <f t="shared" si="21"/>
        <v>-1.5384918839479456E-2</v>
      </c>
      <c r="D238" s="12"/>
      <c r="E238" s="11">
        <f t="shared" si="26"/>
        <v>-1.5460520021682963E-2</v>
      </c>
      <c r="F238" s="11">
        <f t="shared" si="22"/>
        <v>2.3902767934085977E-4</v>
      </c>
      <c r="I238" s="13">
        <f t="shared" si="27"/>
        <v>1.432255206528537E-3</v>
      </c>
      <c r="J238" s="13">
        <f t="shared" si="23"/>
        <v>2.2718694575054559</v>
      </c>
      <c r="K238" s="13">
        <f t="shared" si="24"/>
        <v>2.2718694575054559</v>
      </c>
      <c r="M238" s="11">
        <f t="shared" si="25"/>
        <v>3.784514772766169E-2</v>
      </c>
    </row>
    <row r="239" spans="1:13" x14ac:dyDescent="0.25">
      <c r="A239" s="1">
        <v>41941</v>
      </c>
      <c r="B239" s="5">
        <v>94.81</v>
      </c>
      <c r="C239" s="11">
        <f t="shared" si="21"/>
        <v>-2.0255442980023408E-2</v>
      </c>
      <c r="D239" s="12"/>
      <c r="E239" s="11">
        <f t="shared" si="26"/>
        <v>-2.0331044162226915E-2</v>
      </c>
      <c r="F239" s="11">
        <f t="shared" si="22"/>
        <v>4.1335135672642114E-4</v>
      </c>
      <c r="I239" s="13">
        <f t="shared" si="27"/>
        <v>1.372977958826543E-3</v>
      </c>
      <c r="J239" s="13">
        <f t="shared" si="23"/>
        <v>2.2259171182271769</v>
      </c>
      <c r="K239" s="13">
        <f t="shared" si="24"/>
        <v>2.2259171182271769</v>
      </c>
      <c r="M239" s="11">
        <f t="shared" si="25"/>
        <v>3.7053717206598086E-2</v>
      </c>
    </row>
    <row r="240" spans="1:13" x14ac:dyDescent="0.25">
      <c r="A240" s="1">
        <v>41942</v>
      </c>
      <c r="B240" s="5">
        <v>94.44</v>
      </c>
      <c r="C240" s="11">
        <f t="shared" si="21"/>
        <v>-3.9101767125555922E-3</v>
      </c>
      <c r="D240" s="12"/>
      <c r="E240" s="11">
        <f t="shared" si="26"/>
        <v>-3.9857778947590995E-3</v>
      </c>
      <c r="F240" s="11">
        <f t="shared" si="22"/>
        <v>1.5886425426350279E-5</v>
      </c>
      <c r="I240" s="13">
        <f t="shared" si="27"/>
        <v>1.3251449473043232E-3</v>
      </c>
      <c r="J240" s="13">
        <f t="shared" si="23"/>
        <v>2.3881839606765576</v>
      </c>
      <c r="K240" s="13">
        <f t="shared" si="24"/>
        <v>2.3881839606765576</v>
      </c>
      <c r="M240" s="11">
        <f t="shared" si="25"/>
        <v>3.6402540396300961E-2</v>
      </c>
    </row>
    <row r="241" spans="1:13" x14ac:dyDescent="0.25">
      <c r="A241" s="1">
        <v>41943</v>
      </c>
      <c r="B241" s="5">
        <v>91.56</v>
      </c>
      <c r="C241" s="11">
        <f t="shared" si="21"/>
        <v>-3.0970217132946148E-2</v>
      </c>
      <c r="D241" s="12"/>
      <c r="E241" s="11">
        <f t="shared" si="26"/>
        <v>-3.1045818315149656E-2</v>
      </c>
      <c r="F241" s="11">
        <f t="shared" si="22"/>
        <v>9.6384283485728185E-4</v>
      </c>
      <c r="I241" s="13">
        <f t="shared" si="27"/>
        <v>1.2607348027282273E-3</v>
      </c>
      <c r="J241" s="13">
        <f t="shared" si="23"/>
        <v>2.0368373488736164</v>
      </c>
      <c r="K241" s="13">
        <f t="shared" si="24"/>
        <v>2.0368373488736164</v>
      </c>
      <c r="M241" s="11">
        <f t="shared" si="25"/>
        <v>3.5506827550884169E-2</v>
      </c>
    </row>
    <row r="242" spans="1:13" x14ac:dyDescent="0.25">
      <c r="A242" s="1">
        <v>41944</v>
      </c>
      <c r="B242" s="5">
        <v>90.25</v>
      </c>
      <c r="C242" s="11">
        <f t="shared" si="21"/>
        <v>-1.4410897871375722E-2</v>
      </c>
      <c r="D242" s="12"/>
      <c r="E242" s="11">
        <f t="shared" si="26"/>
        <v>-1.4486499053579229E-2</v>
      </c>
      <c r="F242" s="11">
        <f t="shared" si="22"/>
        <v>2.0985865482935193E-4</v>
      </c>
      <c r="I242" s="13">
        <f t="shared" si="27"/>
        <v>1.245193318562708E-3</v>
      </c>
      <c r="J242" s="13">
        <f t="shared" si="23"/>
        <v>2.3410262098256673</v>
      </c>
      <c r="K242" s="13">
        <f t="shared" si="24"/>
        <v>2.3410262098256673</v>
      </c>
      <c r="M242" s="11">
        <f t="shared" si="25"/>
        <v>3.5287296844086942E-2</v>
      </c>
    </row>
    <row r="243" spans="1:13" x14ac:dyDescent="0.25">
      <c r="A243" s="1">
        <v>41947</v>
      </c>
      <c r="B243" s="5">
        <v>93.94</v>
      </c>
      <c r="C243" s="11">
        <f t="shared" si="21"/>
        <v>4.007268338585869E-2</v>
      </c>
      <c r="D243" s="12"/>
      <c r="E243" s="11">
        <f t="shared" si="26"/>
        <v>3.9997082203655179E-2</v>
      </c>
      <c r="F243" s="11">
        <f t="shared" si="22"/>
        <v>1.5997665848059498E-3</v>
      </c>
      <c r="I243" s="13">
        <f t="shared" si="27"/>
        <v>1.1942050419128227E-3</v>
      </c>
      <c r="J243" s="13">
        <f t="shared" si="23"/>
        <v>1.7763947607208685</v>
      </c>
      <c r="K243" s="13">
        <f t="shared" si="24"/>
        <v>1.7763947607208685</v>
      </c>
      <c r="M243" s="11">
        <f t="shared" si="25"/>
        <v>3.4557271910740039E-2</v>
      </c>
    </row>
    <row r="244" spans="1:13" x14ac:dyDescent="0.25">
      <c r="A244" s="1">
        <v>41948</v>
      </c>
      <c r="B244" s="5">
        <v>93.63</v>
      </c>
      <c r="C244" s="11">
        <f t="shared" si="21"/>
        <v>-3.3054356480513099E-3</v>
      </c>
      <c r="D244" s="12"/>
      <c r="E244" s="11">
        <f t="shared" si="26"/>
        <v>-3.3810368302548176E-3</v>
      </c>
      <c r="F244" s="11">
        <f t="shared" si="22"/>
        <v>1.1431410047539544E-5</v>
      </c>
      <c r="I244" s="13">
        <f t="shared" si="27"/>
        <v>1.2133049699514752E-3</v>
      </c>
      <c r="J244" s="13">
        <f t="shared" si="23"/>
        <v>2.4335542421179217</v>
      </c>
      <c r="K244" s="13">
        <f t="shared" si="24"/>
        <v>2.4335542421179217</v>
      </c>
      <c r="M244" s="11">
        <f t="shared" si="25"/>
        <v>3.4832527470045511E-2</v>
      </c>
    </row>
    <row r="245" spans="1:13" x14ac:dyDescent="0.25">
      <c r="A245" s="1">
        <v>41949</v>
      </c>
      <c r="B245" s="5">
        <v>97</v>
      </c>
      <c r="C245" s="11">
        <f t="shared" si="21"/>
        <v>3.5360133552585063E-2</v>
      </c>
      <c r="D245" s="12"/>
      <c r="E245" s="11">
        <f t="shared" si="26"/>
        <v>3.5284532370381552E-2</v>
      </c>
      <c r="F245" s="11">
        <f t="shared" si="22"/>
        <v>1.2449982245965037E-3</v>
      </c>
      <c r="I245" s="13">
        <f t="shared" si="27"/>
        <v>1.1544771499235279E-3</v>
      </c>
      <c r="J245" s="13">
        <f t="shared" si="23"/>
        <v>1.9239109679693605</v>
      </c>
      <c r="K245" s="13">
        <f t="shared" si="24"/>
        <v>1.9239109679693605</v>
      </c>
      <c r="M245" s="11">
        <f t="shared" si="25"/>
        <v>3.3977597765638579E-2</v>
      </c>
    </row>
    <row r="246" spans="1:13" x14ac:dyDescent="0.25">
      <c r="A246" s="1">
        <v>41950</v>
      </c>
      <c r="B246" s="5">
        <v>95</v>
      </c>
      <c r="C246" s="11">
        <f t="shared" si="21"/>
        <v>-2.0834086902842025E-2</v>
      </c>
      <c r="D246" s="12"/>
      <c r="E246" s="11">
        <f t="shared" si="26"/>
        <v>-2.0909688085045532E-2</v>
      </c>
      <c r="F246" s="11">
        <f t="shared" si="22"/>
        <v>4.3721505581389509E-4</v>
      </c>
      <c r="I246" s="13">
        <f t="shared" si="27"/>
        <v>1.1584862406872345E-3</v>
      </c>
      <c r="J246" s="13">
        <f t="shared" si="23"/>
        <v>2.2726809986526635</v>
      </c>
      <c r="K246" s="13">
        <f t="shared" si="24"/>
        <v>2.2726809986526635</v>
      </c>
      <c r="M246" s="11">
        <f t="shared" si="25"/>
        <v>3.4036542725242154E-2</v>
      </c>
    </row>
    <row r="247" spans="1:13" x14ac:dyDescent="0.25">
      <c r="A247" s="1">
        <v>41951</v>
      </c>
      <c r="B247" s="5">
        <v>95.75</v>
      </c>
      <c r="C247" s="11">
        <f t="shared" si="21"/>
        <v>7.8637364602144513E-3</v>
      </c>
      <c r="D247" s="12"/>
      <c r="E247" s="11">
        <f t="shared" si="26"/>
        <v>7.788135278010944E-3</v>
      </c>
      <c r="F247" s="11">
        <f t="shared" si="22"/>
        <v>6.0655051108598603E-5</v>
      </c>
      <c r="I247" s="13">
        <f t="shared" si="27"/>
        <v>1.1229099452090192E-3</v>
      </c>
      <c r="J247" s="13">
        <f t="shared" si="23"/>
        <v>2.4499693890217777</v>
      </c>
      <c r="K247" s="13">
        <f t="shared" si="24"/>
        <v>2.4499693890217777</v>
      </c>
      <c r="M247" s="11">
        <f t="shared" si="25"/>
        <v>3.3509848480842451E-2</v>
      </c>
    </row>
    <row r="248" spans="1:13" x14ac:dyDescent="0.25">
      <c r="A248" s="1">
        <v>41954</v>
      </c>
      <c r="B248" s="5">
        <v>94.06</v>
      </c>
      <c r="C248" s="11">
        <f t="shared" si="21"/>
        <v>-1.7807751543853466E-2</v>
      </c>
      <c r="D248" s="12"/>
      <c r="E248" s="11">
        <f t="shared" si="26"/>
        <v>-1.7883352726056973E-2</v>
      </c>
      <c r="F248" s="11">
        <f t="shared" si="22"/>
        <v>3.1981430472456939E-4</v>
      </c>
      <c r="I248" s="13">
        <f t="shared" si="27"/>
        <v>1.0712202361317696E-3</v>
      </c>
      <c r="J248" s="13">
        <f t="shared" si="23"/>
        <v>2.3512642014924263</v>
      </c>
      <c r="K248" s="13">
        <f t="shared" si="24"/>
        <v>2.3512642014924263</v>
      </c>
      <c r="M248" s="11">
        <f t="shared" si="25"/>
        <v>3.2729501006458522E-2</v>
      </c>
    </row>
    <row r="249" spans="1:13" x14ac:dyDescent="0.25">
      <c r="A249" s="1">
        <v>41955</v>
      </c>
      <c r="B249" s="5">
        <v>94.5</v>
      </c>
      <c r="C249" s="11">
        <f t="shared" si="21"/>
        <v>4.6669579827951927E-3</v>
      </c>
      <c r="D249" s="12"/>
      <c r="E249" s="11">
        <f t="shared" si="26"/>
        <v>4.5913568005916854E-3</v>
      </c>
      <c r="F249" s="11">
        <f t="shared" si="22"/>
        <v>2.1080557270339518E-5</v>
      </c>
      <c r="I249" s="13">
        <f t="shared" si="27"/>
        <v>1.0345225467978272E-3</v>
      </c>
      <c r="J249" s="13">
        <f t="shared" si="23"/>
        <v>2.5077805557229071</v>
      </c>
      <c r="K249" s="13">
        <f t="shared" si="24"/>
        <v>2.5077805557229071</v>
      </c>
      <c r="M249" s="11">
        <f t="shared" si="25"/>
        <v>3.2163994571536465E-2</v>
      </c>
    </row>
    <row r="250" spans="1:13" x14ac:dyDescent="0.25">
      <c r="A250" s="1">
        <v>41956</v>
      </c>
      <c r="B250" s="5">
        <v>93.25</v>
      </c>
      <c r="C250" s="11">
        <f t="shared" si="21"/>
        <v>-1.3315775975772175E-2</v>
      </c>
      <c r="D250" s="12"/>
      <c r="E250" s="11">
        <f t="shared" si="26"/>
        <v>-1.3391377157975682E-2</v>
      </c>
      <c r="F250" s="11">
        <f t="shared" si="22"/>
        <v>1.7932898218715287E-4</v>
      </c>
      <c r="I250" s="13">
        <f t="shared" si="27"/>
        <v>9.8547851136017027E-4</v>
      </c>
      <c r="J250" s="13">
        <f t="shared" si="23"/>
        <v>2.4512673455289651</v>
      </c>
      <c r="K250" s="13">
        <f t="shared" si="24"/>
        <v>2.4512673455289651</v>
      </c>
      <c r="M250" s="11">
        <f t="shared" si="25"/>
        <v>3.1392332047176272E-2</v>
      </c>
    </row>
    <row r="251" spans="1:13" x14ac:dyDescent="0.25">
      <c r="A251" s="1">
        <v>41957</v>
      </c>
      <c r="B251" s="5">
        <v>98</v>
      </c>
      <c r="C251" s="11">
        <f t="shared" si="21"/>
        <v>4.9683420146647027E-2</v>
      </c>
      <c r="D251" s="12"/>
      <c r="E251" s="11">
        <f t="shared" si="26"/>
        <v>4.9607818964443516E-2</v>
      </c>
      <c r="F251" s="11">
        <f t="shared" si="22"/>
        <v>2.4609357024090017E-3</v>
      </c>
      <c r="I251" s="13">
        <f t="shared" si="27"/>
        <v>9.4647755676995678E-4</v>
      </c>
      <c r="J251" s="13">
        <f t="shared" si="23"/>
        <v>1.2623934297389645</v>
      </c>
      <c r="K251" s="13">
        <f t="shared" si="24"/>
        <v>1.2623934297389645</v>
      </c>
      <c r="M251" s="11">
        <f t="shared" si="25"/>
        <v>3.0764875373873315E-2</v>
      </c>
    </row>
    <row r="252" spans="1:13" x14ac:dyDescent="0.25">
      <c r="A252" s="1">
        <v>41958</v>
      </c>
      <c r="B252" s="5">
        <v>104.75</v>
      </c>
      <c r="C252" s="11">
        <f t="shared" si="21"/>
        <v>6.6609080131675297E-2</v>
      </c>
      <c r="D252" s="12"/>
      <c r="E252" s="11">
        <f t="shared" si="26"/>
        <v>6.6533478949471786E-2</v>
      </c>
      <c r="F252" s="11">
        <f t="shared" si="22"/>
        <v>4.4267038211198055E-3</v>
      </c>
      <c r="I252" s="13">
        <f t="shared" si="27"/>
        <v>1.0200220068876755E-3</v>
      </c>
      <c r="J252" s="13">
        <f t="shared" si="23"/>
        <v>0.35512096812201294</v>
      </c>
      <c r="K252" s="13">
        <f t="shared" si="24"/>
        <v>0.35512096812201305</v>
      </c>
      <c r="M252" s="11">
        <f t="shared" si="25"/>
        <v>3.1937783374675136E-2</v>
      </c>
    </row>
    <row r="253" spans="1:13" x14ac:dyDescent="0.25">
      <c r="A253" s="1">
        <v>41961</v>
      </c>
      <c r="B253" s="5">
        <v>107.88</v>
      </c>
      <c r="C253" s="11">
        <f t="shared" si="21"/>
        <v>2.9442939469282132E-2</v>
      </c>
      <c r="D253" s="12"/>
      <c r="E253" s="11">
        <f t="shared" si="26"/>
        <v>2.9367338287078625E-2</v>
      </c>
      <c r="F253" s="11">
        <f t="shared" si="22"/>
        <v>8.6244055806771413E-4</v>
      </c>
      <c r="I253" s="13">
        <f t="shared" si="27"/>
        <v>1.184710228444895E-3</v>
      </c>
      <c r="J253" s="13">
        <f t="shared" si="23"/>
        <v>2.0862020237179189</v>
      </c>
      <c r="K253" s="13">
        <f t="shared" si="24"/>
        <v>2.0862020237179189</v>
      </c>
      <c r="M253" s="11">
        <f t="shared" si="25"/>
        <v>3.4419619818424708E-2</v>
      </c>
    </row>
    <row r="254" spans="1:13" x14ac:dyDescent="0.25">
      <c r="A254" s="1">
        <v>41962</v>
      </c>
      <c r="B254" s="5">
        <v>106.13</v>
      </c>
      <c r="C254" s="11">
        <f t="shared" si="21"/>
        <v>-1.6354740497798149E-2</v>
      </c>
      <c r="D254" s="12"/>
      <c r="E254" s="11">
        <f t="shared" si="26"/>
        <v>-1.6430341680001657E-2</v>
      </c>
      <c r="F254" s="11">
        <f t="shared" si="22"/>
        <v>2.6995612772159964E-4</v>
      </c>
      <c r="I254" s="13">
        <f t="shared" si="27"/>
        <v>1.1686554509468918E-3</v>
      </c>
      <c r="J254" s="13">
        <f t="shared" si="23"/>
        <v>2.341513559846208</v>
      </c>
      <c r="K254" s="13">
        <f t="shared" si="24"/>
        <v>2.341513559846208</v>
      </c>
      <c r="M254" s="11">
        <f t="shared" si="25"/>
        <v>3.4185602977670176E-2</v>
      </c>
    </row>
    <row r="255" spans="1:13" x14ac:dyDescent="0.25">
      <c r="A255" s="1">
        <v>41963</v>
      </c>
      <c r="B255" s="5">
        <v>104.06</v>
      </c>
      <c r="C255" s="11">
        <f t="shared" si="21"/>
        <v>-1.9697101911573589E-2</v>
      </c>
      <c r="D255" s="12"/>
      <c r="E255" s="11">
        <f t="shared" si="26"/>
        <v>-1.9772703093777096E-2</v>
      </c>
      <c r="F255" s="11">
        <f t="shared" si="22"/>
        <v>3.9095978763466237E-4</v>
      </c>
      <c r="I255" s="13">
        <f t="shared" si="27"/>
        <v>1.1245164561885063E-3</v>
      </c>
      <c r="J255" s="13">
        <f t="shared" si="23"/>
        <v>2.3024279203747469</v>
      </c>
      <c r="K255" s="13">
        <f t="shared" si="24"/>
        <v>2.3024279203747469</v>
      </c>
      <c r="M255" s="11">
        <f t="shared" si="25"/>
        <v>3.3533810642223563E-2</v>
      </c>
    </row>
    <row r="256" spans="1:13" x14ac:dyDescent="0.25">
      <c r="A256" s="1">
        <v>41964</v>
      </c>
      <c r="B256" s="5">
        <v>104.06</v>
      </c>
      <c r="C256" s="11">
        <f t="shared" si="21"/>
        <v>0</v>
      </c>
      <c r="D256" s="12"/>
      <c r="E256" s="11">
        <f t="shared" si="26"/>
        <v>-7.5601182203507595E-5</v>
      </c>
      <c r="F256" s="11">
        <f t="shared" si="22"/>
        <v>5.7155387505679537E-9</v>
      </c>
      <c r="I256" s="13">
        <f t="shared" si="27"/>
        <v>1.0884765650757606E-3</v>
      </c>
      <c r="J256" s="13">
        <f t="shared" si="23"/>
        <v>2.4925469448589546</v>
      </c>
      <c r="K256" s="13">
        <f t="shared" si="24"/>
        <v>2.4925469448589546</v>
      </c>
      <c r="M256" s="11">
        <f t="shared" si="25"/>
        <v>3.2992068214583947E-2</v>
      </c>
    </row>
    <row r="257" spans="1:13" x14ac:dyDescent="0.25">
      <c r="A257" s="1">
        <v>41965</v>
      </c>
      <c r="B257" s="5">
        <v>105</v>
      </c>
      <c r="C257" s="11">
        <f t="shared" si="21"/>
        <v>8.992694295365939E-3</v>
      </c>
      <c r="D257" s="12"/>
      <c r="E257" s="11">
        <f t="shared" si="26"/>
        <v>8.9170931131624318E-3</v>
      </c>
      <c r="F257" s="11">
        <f t="shared" si="22"/>
        <v>7.9514549588808868E-5</v>
      </c>
      <c r="I257" s="13">
        <f t="shared" si="27"/>
        <v>1.0355872439505003E-3</v>
      </c>
      <c r="J257" s="13">
        <f t="shared" si="23"/>
        <v>2.4790637372806201</v>
      </c>
      <c r="K257" s="13">
        <f t="shared" si="24"/>
        <v>2.4790637372806201</v>
      </c>
      <c r="M257" s="11">
        <f t="shared" si="25"/>
        <v>3.2180541386845875E-2</v>
      </c>
    </row>
    <row r="258" spans="1:13" x14ac:dyDescent="0.25">
      <c r="A258" s="1">
        <v>41968</v>
      </c>
      <c r="B258" s="5">
        <v>104.19</v>
      </c>
      <c r="C258" s="11">
        <f t="shared" si="21"/>
        <v>-7.7441947334310991E-3</v>
      </c>
      <c r="D258" s="12"/>
      <c r="E258" s="11">
        <f t="shared" si="26"/>
        <v>-7.8197959156346072E-3</v>
      </c>
      <c r="F258" s="11">
        <f t="shared" si="22"/>
        <v>6.1149208162175682E-5</v>
      </c>
      <c r="I258" s="13">
        <f t="shared" si="27"/>
        <v>9.8933849790795443E-4</v>
      </c>
      <c r="J258" s="13">
        <f t="shared" si="23"/>
        <v>2.5093943897651991</v>
      </c>
      <c r="K258" s="13">
        <f t="shared" si="24"/>
        <v>2.5093943897651991</v>
      </c>
      <c r="M258" s="11">
        <f t="shared" si="25"/>
        <v>3.1453751730246018E-2</v>
      </c>
    </row>
    <row r="259" spans="1:13" x14ac:dyDescent="0.25">
      <c r="A259" s="1">
        <v>41969</v>
      </c>
      <c r="B259" s="5">
        <v>103.06</v>
      </c>
      <c r="C259" s="11">
        <f t="shared" si="21"/>
        <v>-1.0904812524014049E-2</v>
      </c>
      <c r="D259" s="12"/>
      <c r="E259" s="11">
        <f t="shared" si="26"/>
        <v>-1.0980413706217556E-2</v>
      </c>
      <c r="F259" s="11">
        <f t="shared" si="22"/>
        <v>1.2056948515969037E-4</v>
      </c>
      <c r="I259" s="13">
        <f t="shared" si="27"/>
        <v>9.4447720325143661E-4</v>
      </c>
      <c r="J259" s="13">
        <f t="shared" si="23"/>
        <v>2.4996722806501444</v>
      </c>
      <c r="K259" s="13">
        <f t="shared" si="24"/>
        <v>2.4996722806501444</v>
      </c>
      <c r="M259" s="11">
        <f t="shared" si="25"/>
        <v>3.0732347831746221E-2</v>
      </c>
    </row>
    <row r="260" spans="1:13" x14ac:dyDescent="0.25">
      <c r="A260" s="1">
        <v>41970</v>
      </c>
      <c r="B260" s="5">
        <v>103.75</v>
      </c>
      <c r="C260" s="11">
        <f t="shared" si="21"/>
        <v>6.672816210729432E-3</v>
      </c>
      <c r="D260" s="12"/>
      <c r="E260" s="11">
        <f t="shared" si="26"/>
        <v>6.5972150285259247E-3</v>
      </c>
      <c r="F260" s="11">
        <f t="shared" si="22"/>
        <v>4.3523246132608317E-5</v>
      </c>
      <c r="I260" s="13">
        <f t="shared" si="27"/>
        <v>9.0478293793383848E-4</v>
      </c>
      <c r="J260" s="13">
        <f t="shared" si="23"/>
        <v>2.5609174510096593</v>
      </c>
      <c r="K260" s="13">
        <f t="shared" si="24"/>
        <v>2.5609174510096593</v>
      </c>
      <c r="M260" s="11">
        <f t="shared" si="25"/>
        <v>3.0079610003020958E-2</v>
      </c>
    </row>
    <row r="261" spans="1:13" x14ac:dyDescent="0.25">
      <c r="A261" s="1">
        <v>41971</v>
      </c>
      <c r="B261" s="5">
        <v>105.56</v>
      </c>
      <c r="C261" s="11">
        <f t="shared" si="21"/>
        <v>1.7295352524315612E-2</v>
      </c>
      <c r="D261" s="12"/>
      <c r="E261" s="11">
        <f t="shared" si="26"/>
        <v>1.7219751342112104E-2</v>
      </c>
      <c r="F261" s="11">
        <f t="shared" si="22"/>
        <v>2.965198362841716E-4</v>
      </c>
      <c r="I261" s="13">
        <f t="shared" si="27"/>
        <v>8.6355612831789637E-4</v>
      </c>
      <c r="J261" s="13">
        <f t="shared" si="23"/>
        <v>2.4366019684024631</v>
      </c>
      <c r="K261" s="13">
        <f t="shared" si="24"/>
        <v>2.4366019684024631</v>
      </c>
      <c r="M261" s="11">
        <f t="shared" si="25"/>
        <v>2.9386325532769427E-2</v>
      </c>
    </row>
    <row r="262" spans="1:13" x14ac:dyDescent="0.25">
      <c r="A262" s="1">
        <v>41972</v>
      </c>
      <c r="B262" s="5">
        <v>112</v>
      </c>
      <c r="C262" s="11">
        <f t="shared" si="21"/>
        <v>5.9219359659971112E-2</v>
      </c>
      <c r="D262" s="12"/>
      <c r="E262" s="11">
        <f t="shared" si="26"/>
        <v>5.9143758477767601E-2</v>
      </c>
      <c r="F262" s="11">
        <f t="shared" si="22"/>
        <v>3.497984166876507E-3</v>
      </c>
      <c r="I262" s="13">
        <f t="shared" si="27"/>
        <v>8.3674684712561236E-4</v>
      </c>
      <c r="J262" s="13">
        <f t="shared" si="23"/>
        <v>0.53382748807007663</v>
      </c>
      <c r="K262" s="13">
        <f t="shared" si="24"/>
        <v>0.53382748807007641</v>
      </c>
      <c r="M262" s="11">
        <f t="shared" si="25"/>
        <v>2.8926576830409997E-2</v>
      </c>
    </row>
    <row r="263" spans="1:13" x14ac:dyDescent="0.25">
      <c r="A263" s="1">
        <v>41975</v>
      </c>
      <c r="B263" s="5">
        <v>116</v>
      </c>
      <c r="C263" s="11">
        <f t="shared" si="21"/>
        <v>3.5091319811270193E-2</v>
      </c>
      <c r="D263" s="12"/>
      <c r="E263" s="11">
        <f t="shared" si="26"/>
        <v>3.5015718629066682E-2</v>
      </c>
      <c r="F263" s="11">
        <f t="shared" si="22"/>
        <v>1.2261005511099675E-3</v>
      </c>
      <c r="I263" s="13">
        <f t="shared" si="27"/>
        <v>9.6607214361800107E-4</v>
      </c>
      <c r="J263" s="13">
        <f t="shared" si="23"/>
        <v>1.9176172664518081</v>
      </c>
      <c r="K263" s="13">
        <f t="shared" si="24"/>
        <v>1.9176172664518083</v>
      </c>
      <c r="M263" s="11">
        <f t="shared" si="25"/>
        <v>3.1081701105602329E-2</v>
      </c>
    </row>
    <row r="264" spans="1:13" x14ac:dyDescent="0.25">
      <c r="A264" s="1">
        <v>41976</v>
      </c>
      <c r="B264" s="5">
        <v>116.63</v>
      </c>
      <c r="C264" s="11">
        <f t="shared" si="21"/>
        <v>5.4163395965938508E-3</v>
      </c>
      <c r="D264" s="12"/>
      <c r="E264" s="11">
        <f t="shared" si="26"/>
        <v>5.3407384143903435E-3</v>
      </c>
      <c r="F264" s="11">
        <f t="shared" si="22"/>
        <v>2.8523486810944679E-5</v>
      </c>
      <c r="I264" s="13">
        <f t="shared" si="27"/>
        <v>9.7892620271238591E-4</v>
      </c>
      <c r="J264" s="13">
        <f t="shared" si="23"/>
        <v>2.531019853515232</v>
      </c>
      <c r="K264" s="13">
        <f t="shared" si="24"/>
        <v>2.531019853515232</v>
      </c>
      <c r="M264" s="11">
        <f t="shared" si="25"/>
        <v>3.1287796386329059E-2</v>
      </c>
    </row>
    <row r="265" spans="1:13" x14ac:dyDescent="0.25">
      <c r="A265" s="1">
        <v>41977</v>
      </c>
      <c r="B265" s="5">
        <v>118.59</v>
      </c>
      <c r="C265" s="11">
        <f t="shared" ref="C265:C328" si="28">LN(B265/B264)</f>
        <v>1.666563527374549E-2</v>
      </c>
      <c r="D265" s="12"/>
      <c r="E265" s="11">
        <f t="shared" si="26"/>
        <v>1.6590034091541982E-2</v>
      </c>
      <c r="F265" s="11">
        <f t="shared" ref="F265:F328" si="29">E265^2</f>
        <v>2.752292311585252E-4</v>
      </c>
      <c r="I265" s="13">
        <f t="shared" si="27"/>
        <v>9.3312633323028716E-4</v>
      </c>
      <c r="J265" s="13">
        <f t="shared" ref="J265:J328" si="30">LN((1/(SQRT(2*PI()*I265)))*EXP(-(F265)/(2*I265)))</f>
        <v>2.4220695079688932</v>
      </c>
      <c r="K265" s="13">
        <f t="shared" ref="K265:K328" si="31">LN(NORMDIST(E265,0,SQRT(I265),FALSE))</f>
        <v>2.4220695079688932</v>
      </c>
      <c r="M265" s="11">
        <f t="shared" ref="M265:M328" si="32">SQRT(I265)</f>
        <v>3.0547116610742282E-2</v>
      </c>
    </row>
    <row r="266" spans="1:13" x14ac:dyDescent="0.25">
      <c r="A266" s="1">
        <v>41978</v>
      </c>
      <c r="B266" s="5">
        <v>113.88</v>
      </c>
      <c r="C266" s="11">
        <f t="shared" si="28"/>
        <v>-4.0526903566867042E-2</v>
      </c>
      <c r="D266" s="12"/>
      <c r="E266" s="11">
        <f t="shared" ref="E266:E329" si="33">C266-$D$8</f>
        <v>-4.0602504749070553E-2</v>
      </c>
      <c r="F266" s="11">
        <f t="shared" si="29"/>
        <v>1.6485633918982968E-3</v>
      </c>
      <c r="I266" s="13">
        <f t="shared" ref="I266:I329" si="34">$H$9+$H$7*C265^2+$H$8*I265</f>
        <v>9.0168195504006492E-4</v>
      </c>
      <c r="J266" s="13">
        <f t="shared" si="30"/>
        <v>1.6725256836953508</v>
      </c>
      <c r="K266" s="13">
        <f t="shared" si="31"/>
        <v>1.6725256836953506</v>
      </c>
      <c r="M266" s="11">
        <f t="shared" si="32"/>
        <v>3.0028019499128891E-2</v>
      </c>
    </row>
    <row r="267" spans="1:13" x14ac:dyDescent="0.25">
      <c r="A267" s="1">
        <v>41979</v>
      </c>
      <c r="B267" s="5">
        <v>109</v>
      </c>
      <c r="C267" s="11">
        <f t="shared" si="28"/>
        <v>-4.3797380180693027E-2</v>
      </c>
      <c r="D267" s="12"/>
      <c r="E267" s="11">
        <f t="shared" si="33"/>
        <v>-4.3872981362896538E-2</v>
      </c>
      <c r="F267" s="11">
        <f t="shared" si="29"/>
        <v>1.9248384936690669E-3</v>
      </c>
      <c r="I267" s="13">
        <f t="shared" si="34"/>
        <v>9.3769939184805938E-4</v>
      </c>
      <c r="J267" s="13">
        <f t="shared" si="30"/>
        <v>1.5407397973675416</v>
      </c>
      <c r="K267" s="13">
        <f t="shared" si="31"/>
        <v>1.5407397973675416</v>
      </c>
      <c r="M267" s="11">
        <f t="shared" si="32"/>
        <v>3.0621877666924008E-2</v>
      </c>
    </row>
    <row r="268" spans="1:13" x14ac:dyDescent="0.25">
      <c r="A268" s="1">
        <v>41982</v>
      </c>
      <c r="B268" s="5">
        <v>110.06</v>
      </c>
      <c r="C268" s="11">
        <f t="shared" si="28"/>
        <v>9.6777894024691006E-3</v>
      </c>
      <c r="D268" s="12"/>
      <c r="E268" s="11">
        <f t="shared" si="33"/>
        <v>9.6021882202655933E-3</v>
      </c>
      <c r="F268" s="11">
        <f t="shared" si="29"/>
        <v>9.2202018617407321E-5</v>
      </c>
      <c r="I268" s="13">
        <f t="shared" si="34"/>
        <v>9.851550701472265E-4</v>
      </c>
      <c r="J268" s="13">
        <f t="shared" si="30"/>
        <v>2.4956215275614793</v>
      </c>
      <c r="K268" s="13">
        <f t="shared" si="31"/>
        <v>2.4956215275614797</v>
      </c>
      <c r="M268" s="11">
        <f t="shared" si="32"/>
        <v>3.1387180028591713E-2</v>
      </c>
    </row>
    <row r="269" spans="1:13" x14ac:dyDescent="0.25">
      <c r="A269" s="1">
        <v>41983</v>
      </c>
      <c r="B269" s="5">
        <v>109</v>
      </c>
      <c r="C269" s="11">
        <f t="shared" si="28"/>
        <v>-9.6777894024690642E-3</v>
      </c>
      <c r="D269" s="12"/>
      <c r="E269" s="11">
        <f t="shared" si="33"/>
        <v>-9.7533905846725714E-3</v>
      </c>
      <c r="F269" s="11">
        <f t="shared" si="29"/>
        <v>9.5128627897179564E-5</v>
      </c>
      <c r="I269" s="13">
        <f t="shared" si="34"/>
        <v>9.4213553863701203E-4</v>
      </c>
      <c r="J269" s="13">
        <f t="shared" si="30"/>
        <v>2.5142565335025369</v>
      </c>
      <c r="K269" s="13">
        <f t="shared" si="31"/>
        <v>2.5142565335025369</v>
      </c>
      <c r="M269" s="11">
        <f t="shared" si="32"/>
        <v>3.0694226470738956E-2</v>
      </c>
    </row>
    <row r="270" spans="1:13" x14ac:dyDescent="0.25">
      <c r="A270" s="1">
        <v>41984</v>
      </c>
      <c r="B270" s="5">
        <v>106.63</v>
      </c>
      <c r="C270" s="11">
        <f t="shared" si="28"/>
        <v>-2.1982984199055589E-2</v>
      </c>
      <c r="D270" s="12"/>
      <c r="E270" s="11">
        <f t="shared" si="33"/>
        <v>-2.2058585381259096E-2</v>
      </c>
      <c r="F270" s="11">
        <f t="shared" si="29"/>
        <v>4.8658118902229747E-4</v>
      </c>
      <c r="I270" s="13">
        <f t="shared" si="34"/>
        <v>9.0134423221623408E-4</v>
      </c>
      <c r="J270" s="13">
        <f t="shared" si="30"/>
        <v>2.31695339257733</v>
      </c>
      <c r="K270" s="13">
        <f t="shared" si="31"/>
        <v>2.31695339257733</v>
      </c>
      <c r="M270" s="11">
        <f t="shared" si="32"/>
        <v>3.0022395510955386E-2</v>
      </c>
    </row>
    <row r="271" spans="1:13" x14ac:dyDescent="0.25">
      <c r="A271" s="1">
        <v>41985</v>
      </c>
      <c r="B271" s="5">
        <v>109.19</v>
      </c>
      <c r="C271" s="11">
        <f t="shared" si="28"/>
        <v>2.3724585995886789E-2</v>
      </c>
      <c r="D271" s="12"/>
      <c r="E271" s="11">
        <f t="shared" si="33"/>
        <v>2.3648984813683282E-2</v>
      </c>
      <c r="F271" s="11">
        <f t="shared" si="29"/>
        <v>5.5927448271782254E-4</v>
      </c>
      <c r="I271" s="13">
        <f t="shared" si="34"/>
        <v>8.8145984297593094E-4</v>
      </c>
      <c r="J271" s="13">
        <f t="shared" si="30"/>
        <v>2.2807837094791488</v>
      </c>
      <c r="K271" s="13">
        <f t="shared" si="31"/>
        <v>2.2807837094791492</v>
      </c>
      <c r="M271" s="11">
        <f t="shared" si="32"/>
        <v>2.9689389400523732E-2</v>
      </c>
    </row>
    <row r="272" spans="1:13" x14ac:dyDescent="0.25">
      <c r="A272" s="1">
        <v>41986</v>
      </c>
      <c r="B272" s="5">
        <v>109.13</v>
      </c>
      <c r="C272" s="11">
        <f t="shared" si="28"/>
        <v>-5.4965190097639436E-4</v>
      </c>
      <c r="D272" s="12"/>
      <c r="E272" s="11">
        <f t="shared" si="33"/>
        <v>-6.2525308317990197E-4</v>
      </c>
      <c r="F272" s="11">
        <f t="shared" si="29"/>
        <v>3.9094141802597341E-7</v>
      </c>
      <c r="I272" s="13">
        <f t="shared" si="34"/>
        <v>8.6644553264731263E-4</v>
      </c>
      <c r="J272" s="13">
        <f t="shared" si="30"/>
        <v>2.6063915210154858</v>
      </c>
      <c r="K272" s="13">
        <f t="shared" si="31"/>
        <v>2.6063915210154858</v>
      </c>
      <c r="M272" s="11">
        <f t="shared" si="32"/>
        <v>2.9435446873579355E-2</v>
      </c>
    </row>
    <row r="273" spans="1:13" x14ac:dyDescent="0.25">
      <c r="A273" s="1">
        <v>41989</v>
      </c>
      <c r="B273" s="5">
        <v>108.06</v>
      </c>
      <c r="C273" s="11">
        <f t="shared" si="28"/>
        <v>-9.8532037090787207E-3</v>
      </c>
      <c r="D273" s="12"/>
      <c r="E273" s="11">
        <f t="shared" si="33"/>
        <v>-9.928804891282228E-3</v>
      </c>
      <c r="F273" s="11">
        <f t="shared" si="29"/>
        <v>9.8581166569149895E-5</v>
      </c>
      <c r="I273" s="13">
        <f t="shared" si="34"/>
        <v>8.2507102998639577E-4</v>
      </c>
      <c r="J273" s="13">
        <f t="shared" si="30"/>
        <v>2.5713409879491591</v>
      </c>
      <c r="K273" s="13">
        <f t="shared" si="31"/>
        <v>2.5713409879491596</v>
      </c>
      <c r="M273" s="11">
        <f t="shared" si="32"/>
        <v>2.8724049679430576E-2</v>
      </c>
    </row>
    <row r="274" spans="1:13" x14ac:dyDescent="0.25">
      <c r="A274" s="1">
        <v>41990</v>
      </c>
      <c r="B274" s="5">
        <v>110.13</v>
      </c>
      <c r="C274" s="11">
        <f t="shared" si="28"/>
        <v>1.8974857760932887E-2</v>
      </c>
      <c r="D274" s="12"/>
      <c r="E274" s="11">
        <f t="shared" si="33"/>
        <v>1.889925657872938E-2</v>
      </c>
      <c r="F274" s="11">
        <f t="shared" si="29"/>
        <v>3.5718189922864574E-4</v>
      </c>
      <c r="I274" s="13">
        <f t="shared" si="34"/>
        <v>7.9050842986051685E-4</v>
      </c>
      <c r="J274" s="13">
        <f t="shared" si="30"/>
        <v>2.4265594898048288</v>
      </c>
      <c r="K274" s="13">
        <f t="shared" si="31"/>
        <v>2.4265594898048288</v>
      </c>
      <c r="M274" s="11">
        <f t="shared" si="32"/>
        <v>2.8115981751674915E-2</v>
      </c>
    </row>
    <row r="275" spans="1:13" x14ac:dyDescent="0.25">
      <c r="A275" s="1">
        <v>41991</v>
      </c>
      <c r="B275" s="5">
        <v>108.38</v>
      </c>
      <c r="C275" s="11">
        <f t="shared" si="28"/>
        <v>-1.6017916038884489E-2</v>
      </c>
      <c r="D275" s="12"/>
      <c r="E275" s="11">
        <f t="shared" si="33"/>
        <v>-1.6093517221087997E-2</v>
      </c>
      <c r="F275" s="11">
        <f t="shared" si="29"/>
        <v>2.5900129654545591E-4</v>
      </c>
      <c r="I275" s="13">
        <f t="shared" si="34"/>
        <v>7.7042132000463399E-4</v>
      </c>
      <c r="J275" s="13">
        <f t="shared" si="30"/>
        <v>2.4972572926469567</v>
      </c>
      <c r="K275" s="13">
        <f t="shared" si="31"/>
        <v>2.4972572926469567</v>
      </c>
      <c r="M275" s="11">
        <f t="shared" si="32"/>
        <v>2.7756464472346511E-2</v>
      </c>
    </row>
    <row r="276" spans="1:13" x14ac:dyDescent="0.25">
      <c r="A276" s="1">
        <v>41992</v>
      </c>
      <c r="B276" s="5">
        <v>108.63</v>
      </c>
      <c r="C276" s="11">
        <f t="shared" si="28"/>
        <v>2.304042307691287E-3</v>
      </c>
      <c r="D276" s="12"/>
      <c r="E276" s="11">
        <f t="shared" si="33"/>
        <v>2.2284411254877793E-3</v>
      </c>
      <c r="F276" s="11">
        <f t="shared" si="29"/>
        <v>4.9659498497652401E-6</v>
      </c>
      <c r="I276" s="13">
        <f t="shared" si="34"/>
        <v>7.4638311597380617E-4</v>
      </c>
      <c r="J276" s="13">
        <f t="shared" si="30"/>
        <v>2.6778705552767197</v>
      </c>
      <c r="K276" s="13">
        <f t="shared" si="31"/>
        <v>2.6778705552767201</v>
      </c>
      <c r="M276" s="11">
        <f t="shared" si="32"/>
        <v>2.7320013103470615E-2</v>
      </c>
    </row>
    <row r="277" spans="1:13" x14ac:dyDescent="0.25">
      <c r="A277" s="1">
        <v>41993</v>
      </c>
      <c r="B277" s="5">
        <v>108.63</v>
      </c>
      <c r="C277" s="11">
        <f t="shared" si="28"/>
        <v>0</v>
      </c>
      <c r="D277" s="12"/>
      <c r="E277" s="11">
        <f t="shared" si="33"/>
        <v>-7.5601182203507595E-5</v>
      </c>
      <c r="F277" s="11">
        <f t="shared" si="29"/>
        <v>5.7155387505679537E-9</v>
      </c>
      <c r="I277" s="13">
        <f t="shared" si="34"/>
        <v>7.1146884126054976E-4</v>
      </c>
      <c r="J277" s="13">
        <f t="shared" si="30"/>
        <v>2.7051469172884599</v>
      </c>
      <c r="K277" s="13">
        <f t="shared" si="31"/>
        <v>2.7051469172884604</v>
      </c>
      <c r="M277" s="11">
        <f t="shared" si="32"/>
        <v>2.6673373263622839E-2</v>
      </c>
    </row>
    <row r="278" spans="1:13" x14ac:dyDescent="0.25">
      <c r="A278" s="1">
        <v>41996</v>
      </c>
      <c r="B278" s="5">
        <v>109.75</v>
      </c>
      <c r="C278" s="11">
        <f t="shared" si="28"/>
        <v>1.0257439509621194E-2</v>
      </c>
      <c r="D278" s="12"/>
      <c r="E278" s="11">
        <f t="shared" si="33"/>
        <v>1.0181838327417687E-2</v>
      </c>
      <c r="F278" s="11">
        <f t="shared" si="29"/>
        <v>1.036698317256718E-4</v>
      </c>
      <c r="I278" s="13">
        <f t="shared" si="34"/>
        <v>6.7810688455851567E-4</v>
      </c>
      <c r="J278" s="13">
        <f t="shared" si="30"/>
        <v>2.6527236569587487</v>
      </c>
      <c r="K278" s="13">
        <f t="shared" si="31"/>
        <v>2.6527236569587487</v>
      </c>
      <c r="M278" s="11">
        <f t="shared" si="32"/>
        <v>2.6040485490069414E-2</v>
      </c>
    </row>
    <row r="279" spans="1:13" x14ac:dyDescent="0.25">
      <c r="A279" s="1">
        <v>41997</v>
      </c>
      <c r="B279" s="5">
        <v>109.25</v>
      </c>
      <c r="C279" s="11">
        <f t="shared" si="28"/>
        <v>-4.5662179795811948E-3</v>
      </c>
      <c r="D279" s="12"/>
      <c r="E279" s="11">
        <f t="shared" si="33"/>
        <v>-4.6418191617847021E-3</v>
      </c>
      <c r="F279" s="11">
        <f t="shared" si="29"/>
        <v>2.1546485130711634E-5</v>
      </c>
      <c r="I279" s="13">
        <f t="shared" si="34"/>
        <v>6.5154855773643012E-4</v>
      </c>
      <c r="J279" s="13">
        <f t="shared" si="30"/>
        <v>2.7326059559599809</v>
      </c>
      <c r="K279" s="13">
        <f t="shared" si="31"/>
        <v>2.7326059559599809</v>
      </c>
      <c r="M279" s="11">
        <f t="shared" si="32"/>
        <v>2.552544921713289E-2</v>
      </c>
    </row>
    <row r="280" spans="1:13" x14ac:dyDescent="0.25">
      <c r="A280" s="1">
        <v>41998</v>
      </c>
      <c r="B280" s="5">
        <v>109.06</v>
      </c>
      <c r="C280" s="11">
        <f t="shared" si="28"/>
        <v>-1.7406444777839894E-3</v>
      </c>
      <c r="D280" s="12"/>
      <c r="E280" s="11">
        <f t="shared" si="33"/>
        <v>-1.8162456599874969E-3</v>
      </c>
      <c r="F280" s="11">
        <f t="shared" si="29"/>
        <v>3.2987482974234183E-6</v>
      </c>
      <c r="I280" s="13">
        <f t="shared" si="34"/>
        <v>6.2229604248567551E-4</v>
      </c>
      <c r="J280" s="13">
        <f t="shared" si="30"/>
        <v>2.7694583143165494</v>
      </c>
      <c r="K280" s="13">
        <f t="shared" si="31"/>
        <v>2.7694583143165499</v>
      </c>
      <c r="M280" s="11">
        <f t="shared" si="32"/>
        <v>2.4945862231754497E-2</v>
      </c>
    </row>
    <row r="281" spans="1:13" x14ac:dyDescent="0.25">
      <c r="A281" s="1">
        <v>41999</v>
      </c>
      <c r="B281" s="5">
        <v>108.75</v>
      </c>
      <c r="C281" s="11">
        <f t="shared" si="28"/>
        <v>-2.8465195291220245E-3</v>
      </c>
      <c r="D281" s="12"/>
      <c r="E281" s="11">
        <f t="shared" si="33"/>
        <v>-2.9221207113255322E-3</v>
      </c>
      <c r="F281" s="11">
        <f t="shared" si="29"/>
        <v>8.5387894515576334E-6</v>
      </c>
      <c r="I281" s="13">
        <f t="shared" si="34"/>
        <v>5.9369901096925778E-4</v>
      </c>
      <c r="J281" s="13">
        <f t="shared" si="30"/>
        <v>2.7884393309884148</v>
      </c>
      <c r="K281" s="13">
        <f t="shared" si="31"/>
        <v>2.7884393309884148</v>
      </c>
      <c r="M281" s="11">
        <f t="shared" si="32"/>
        <v>2.436593956672424E-2</v>
      </c>
    </row>
    <row r="282" spans="1:13" x14ac:dyDescent="0.25">
      <c r="A282" s="1">
        <v>42000</v>
      </c>
      <c r="B282" s="5">
        <v>107.88</v>
      </c>
      <c r="C282" s="11">
        <f t="shared" si="28"/>
        <v>-8.0321716972642666E-3</v>
      </c>
      <c r="D282" s="12"/>
      <c r="E282" s="11">
        <f t="shared" si="33"/>
        <v>-8.1077728794677738E-3</v>
      </c>
      <c r="F282" s="11">
        <f t="shared" si="29"/>
        <v>6.573598106503316E-5</v>
      </c>
      <c r="I282" s="13">
        <f t="shared" si="34"/>
        <v>5.668278973814118E-4</v>
      </c>
      <c r="J282" s="13">
        <f t="shared" si="30"/>
        <v>2.7608030451032728</v>
      </c>
      <c r="K282" s="13">
        <f t="shared" si="31"/>
        <v>2.7608030451032728</v>
      </c>
      <c r="M282" s="11">
        <f t="shared" si="32"/>
        <v>2.3808147710004904E-2</v>
      </c>
    </row>
    <row r="283" spans="1:13" x14ac:dyDescent="0.25">
      <c r="A283" s="1">
        <v>42003</v>
      </c>
      <c r="B283" s="5">
        <v>115.63</v>
      </c>
      <c r="C283" s="11">
        <f t="shared" si="28"/>
        <v>6.9375939869341249E-2</v>
      </c>
      <c r="D283" s="12"/>
      <c r="E283" s="11">
        <f t="shared" si="33"/>
        <v>6.9300338687137739E-2</v>
      </c>
      <c r="F283" s="11">
        <f t="shared" si="29"/>
        <v>4.8025369421519993E-3</v>
      </c>
      <c r="I283" s="13">
        <f t="shared" si="34"/>
        <v>5.4406998634639616E-4</v>
      </c>
      <c r="J283" s="13">
        <f t="shared" si="30"/>
        <v>-1.5742508468668046</v>
      </c>
      <c r="K283" s="13">
        <f t="shared" si="31"/>
        <v>-1.5742508468668057</v>
      </c>
      <c r="M283" s="11">
        <f t="shared" si="32"/>
        <v>2.332530785105303E-2</v>
      </c>
    </row>
    <row r="284" spans="1:13" x14ac:dyDescent="0.25">
      <c r="A284" s="1">
        <v>42004</v>
      </c>
      <c r="B284" s="5">
        <v>112.06</v>
      </c>
      <c r="C284" s="11">
        <f t="shared" si="28"/>
        <v>-3.1360996003731947E-2</v>
      </c>
      <c r="D284" s="12"/>
      <c r="E284" s="11">
        <f t="shared" si="33"/>
        <v>-3.1436597185935458E-2</v>
      </c>
      <c r="F284" s="11">
        <f t="shared" si="29"/>
        <v>9.8825964263076524E-4</v>
      </c>
      <c r="I284" s="13">
        <f t="shared" si="34"/>
        <v>7.5156100950660675E-4</v>
      </c>
      <c r="J284" s="13">
        <f t="shared" si="30"/>
        <v>2.0202692145958974</v>
      </c>
      <c r="K284" s="13">
        <f t="shared" si="31"/>
        <v>2.0202692145958974</v>
      </c>
      <c r="M284" s="11">
        <f t="shared" si="32"/>
        <v>2.7414613065053585E-2</v>
      </c>
    </row>
    <row r="285" spans="1:13" x14ac:dyDescent="0.25">
      <c r="A285" s="1">
        <v>42005</v>
      </c>
      <c r="B285" s="5">
        <v>116</v>
      </c>
      <c r="C285" s="11">
        <f t="shared" si="28"/>
        <v>3.455574896922621E-2</v>
      </c>
      <c r="D285" s="12"/>
      <c r="E285" s="11">
        <f t="shared" si="33"/>
        <v>3.44801477870227E-2</v>
      </c>
      <c r="F285" s="11">
        <f t="shared" si="29"/>
        <v>1.1888805914149264E-3</v>
      </c>
      <c r="I285" s="13">
        <f t="shared" si="34"/>
        <v>7.6356754690895653E-4</v>
      </c>
      <c r="J285" s="13">
        <f t="shared" si="30"/>
        <v>1.8913120732483175</v>
      </c>
      <c r="K285" s="13">
        <f t="shared" si="31"/>
        <v>1.891312073248318</v>
      </c>
      <c r="M285" s="11">
        <f t="shared" si="32"/>
        <v>2.7632726012989679E-2</v>
      </c>
    </row>
    <row r="286" spans="1:13" x14ac:dyDescent="0.25">
      <c r="A286" s="1">
        <v>42006</v>
      </c>
      <c r="B286" s="5">
        <v>115</v>
      </c>
      <c r="C286" s="11">
        <f t="shared" si="28"/>
        <v>-8.6580627431145415E-3</v>
      </c>
      <c r="D286" s="12"/>
      <c r="E286" s="11">
        <f t="shared" si="33"/>
        <v>-8.7336639253180488E-3</v>
      </c>
      <c r="F286" s="11">
        <f t="shared" si="29"/>
        <v>7.6276885560401864E-5</v>
      </c>
      <c r="I286" s="13">
        <f t="shared" si="34"/>
        <v>7.8511105031521034E-4</v>
      </c>
      <c r="J286" s="13">
        <f t="shared" si="30"/>
        <v>2.607327027644271</v>
      </c>
      <c r="K286" s="13">
        <f t="shared" si="31"/>
        <v>2.6073270276442715</v>
      </c>
      <c r="M286" s="11">
        <f t="shared" si="32"/>
        <v>2.8019833160017393E-2</v>
      </c>
    </row>
    <row r="287" spans="1:13" x14ac:dyDescent="0.25">
      <c r="A287" s="1">
        <v>42007</v>
      </c>
      <c r="B287" s="5">
        <v>113.5</v>
      </c>
      <c r="C287" s="11">
        <f t="shared" si="28"/>
        <v>-1.3129291441792736E-2</v>
      </c>
      <c r="D287" s="12"/>
      <c r="E287" s="11">
        <f t="shared" si="33"/>
        <v>-1.3204892623996243E-2</v>
      </c>
      <c r="F287" s="11">
        <f t="shared" si="29"/>
        <v>1.7436918921127039E-4</v>
      </c>
      <c r="I287" s="13">
        <f t="shared" si="34"/>
        <v>7.5155095199038911E-4</v>
      </c>
      <c r="J287" s="13">
        <f t="shared" si="30"/>
        <v>2.5617410094593596</v>
      </c>
      <c r="K287" s="13">
        <f t="shared" si="31"/>
        <v>2.5617410094593596</v>
      </c>
      <c r="M287" s="11">
        <f t="shared" si="32"/>
        <v>2.7414429630951455E-2</v>
      </c>
    </row>
    <row r="288" spans="1:13" x14ac:dyDescent="0.25">
      <c r="A288" s="1">
        <v>42010</v>
      </c>
      <c r="B288" s="5">
        <v>118.5</v>
      </c>
      <c r="C288" s="11">
        <f t="shared" si="28"/>
        <v>4.3110123653728412E-2</v>
      </c>
      <c r="D288" s="12"/>
      <c r="E288" s="11">
        <f t="shared" si="33"/>
        <v>4.3034522471524901E-2</v>
      </c>
      <c r="F288" s="11">
        <f t="shared" si="29"/>
        <v>1.8519701243521816E-3</v>
      </c>
      <c r="I288" s="13">
        <f t="shared" si="34"/>
        <v>7.2442852750458054E-4</v>
      </c>
      <c r="J288" s="13">
        <f t="shared" si="30"/>
        <v>1.4178968692676217</v>
      </c>
      <c r="K288" s="13">
        <f t="shared" si="31"/>
        <v>1.4178968692676217</v>
      </c>
      <c r="M288" s="11">
        <f t="shared" si="32"/>
        <v>2.6915209965827511E-2</v>
      </c>
    </row>
    <row r="289" spans="1:13" x14ac:dyDescent="0.25">
      <c r="A289" s="1">
        <v>42011</v>
      </c>
      <c r="B289" s="5">
        <v>118.88</v>
      </c>
      <c r="C289" s="11">
        <f t="shared" si="28"/>
        <v>3.2016203942631903E-3</v>
      </c>
      <c r="D289" s="12"/>
      <c r="E289" s="11">
        <f t="shared" si="33"/>
        <v>3.1260192120596826E-3</v>
      </c>
      <c r="F289" s="11">
        <f t="shared" si="29"/>
        <v>9.7719961141662394E-6</v>
      </c>
      <c r="I289" s="13">
        <f t="shared" si="34"/>
        <v>7.8004941598800673E-4</v>
      </c>
      <c r="J289" s="13">
        <f t="shared" si="30"/>
        <v>2.6528744067800529</v>
      </c>
      <c r="K289" s="13">
        <f t="shared" si="31"/>
        <v>2.6528744067800529</v>
      </c>
      <c r="M289" s="11">
        <f t="shared" si="32"/>
        <v>2.7929364761626906E-2</v>
      </c>
    </row>
    <row r="290" spans="1:13" x14ac:dyDescent="0.25">
      <c r="A290" s="1">
        <v>42012</v>
      </c>
      <c r="B290" s="5">
        <v>119.63</v>
      </c>
      <c r="C290" s="11">
        <f t="shared" si="28"/>
        <v>6.2890652133637112E-3</v>
      </c>
      <c r="D290" s="12"/>
      <c r="E290" s="11">
        <f t="shared" si="33"/>
        <v>6.2134640311602039E-3</v>
      </c>
      <c r="F290" s="11">
        <f t="shared" si="29"/>
        <v>3.8607135266521615E-5</v>
      </c>
      <c r="I290" s="13">
        <f t="shared" si="34"/>
        <v>7.4362976597810179E-4</v>
      </c>
      <c r="J290" s="13">
        <f t="shared" si="30"/>
        <v>2.657086530384587</v>
      </c>
      <c r="K290" s="13">
        <f t="shared" si="31"/>
        <v>2.657086530384587</v>
      </c>
      <c r="M290" s="11">
        <f t="shared" si="32"/>
        <v>2.7269575830549727E-2</v>
      </c>
    </row>
    <row r="291" spans="1:13" x14ac:dyDescent="0.25">
      <c r="A291" s="1">
        <v>42013</v>
      </c>
      <c r="B291" s="5">
        <v>118.25</v>
      </c>
      <c r="C291" s="11">
        <f t="shared" si="28"/>
        <v>-1.160261881077039E-2</v>
      </c>
      <c r="D291" s="12"/>
      <c r="E291" s="11">
        <f t="shared" si="33"/>
        <v>-1.1678219992973898E-2</v>
      </c>
      <c r="F291" s="11">
        <f t="shared" si="29"/>
        <v>1.3638082220429525E-4</v>
      </c>
      <c r="I291" s="13">
        <f t="shared" si="34"/>
        <v>7.1051003683993239E-4</v>
      </c>
      <c r="J291" s="13">
        <f t="shared" si="30"/>
        <v>2.6098513202677034</v>
      </c>
      <c r="K291" s="13">
        <f t="shared" si="31"/>
        <v>2.6098513202677034</v>
      </c>
      <c r="M291" s="11">
        <f t="shared" si="32"/>
        <v>2.6655394141522883E-2</v>
      </c>
    </row>
    <row r="292" spans="1:13" x14ac:dyDescent="0.25">
      <c r="A292" s="1">
        <v>42014</v>
      </c>
      <c r="B292" s="5">
        <v>119.63</v>
      </c>
      <c r="C292" s="11">
        <f t="shared" si="28"/>
        <v>1.1602618810770546E-2</v>
      </c>
      <c r="D292" s="12"/>
      <c r="E292" s="11">
        <f t="shared" si="33"/>
        <v>1.1527017628567039E-2</v>
      </c>
      <c r="F292" s="11">
        <f t="shared" si="29"/>
        <v>1.3287213540929529E-4</v>
      </c>
      <c r="I292" s="13">
        <f t="shared" si="34"/>
        <v>6.836919123012229E-4</v>
      </c>
      <c r="J292" s="13">
        <f t="shared" si="30"/>
        <v>2.6278905255460061</v>
      </c>
      <c r="K292" s="13">
        <f t="shared" si="31"/>
        <v>2.6278905255460061</v>
      </c>
      <c r="M292" s="11">
        <f t="shared" si="32"/>
        <v>2.6147502984056104E-2</v>
      </c>
    </row>
    <row r="293" spans="1:13" x14ac:dyDescent="0.25">
      <c r="A293" s="1">
        <v>42017</v>
      </c>
      <c r="B293" s="5">
        <v>119.63</v>
      </c>
      <c r="C293" s="11">
        <f t="shared" si="28"/>
        <v>0</v>
      </c>
      <c r="D293" s="12"/>
      <c r="E293" s="11">
        <f t="shared" si="33"/>
        <v>-7.5601182203507595E-5</v>
      </c>
      <c r="F293" s="11">
        <f t="shared" si="29"/>
        <v>5.7155387505679537E-9</v>
      </c>
      <c r="I293" s="13">
        <f t="shared" si="34"/>
        <v>6.5826285026159264E-4</v>
      </c>
      <c r="J293" s="13">
        <f t="shared" si="30"/>
        <v>2.7440102443763128</v>
      </c>
      <c r="K293" s="13">
        <f t="shared" si="31"/>
        <v>2.7440102443763128</v>
      </c>
      <c r="M293" s="11">
        <f t="shared" si="32"/>
        <v>2.5656633650219831E-2</v>
      </c>
    </row>
    <row r="294" spans="1:13" x14ac:dyDescent="0.25">
      <c r="A294" s="1">
        <v>42018</v>
      </c>
      <c r="B294" s="5">
        <v>116</v>
      </c>
      <c r="C294" s="11">
        <f t="shared" si="28"/>
        <v>-3.0813455076448181E-2</v>
      </c>
      <c r="D294" s="12"/>
      <c r="E294" s="11">
        <f t="shared" si="33"/>
        <v>-3.0889056258651688E-2</v>
      </c>
      <c r="F294" s="11">
        <f t="shared" si="29"/>
        <v>9.54133796550149E-4</v>
      </c>
      <c r="I294" s="13">
        <f t="shared" si="34"/>
        <v>6.276567330559524E-4</v>
      </c>
      <c r="J294" s="13">
        <f t="shared" si="30"/>
        <v>2.0077439127227752</v>
      </c>
      <c r="K294" s="13">
        <f t="shared" si="31"/>
        <v>2.0077439127227752</v>
      </c>
      <c r="M294" s="11">
        <f t="shared" si="32"/>
        <v>2.5053078314968651E-2</v>
      </c>
    </row>
    <row r="295" spans="1:13" x14ac:dyDescent="0.25">
      <c r="A295" s="1">
        <v>42019</v>
      </c>
      <c r="B295" s="5">
        <v>120.5</v>
      </c>
      <c r="C295" s="11">
        <f t="shared" si="28"/>
        <v>3.805956182434498E-2</v>
      </c>
      <c r="D295" s="12"/>
      <c r="E295" s="11">
        <f t="shared" si="33"/>
        <v>3.7983960642141469E-2</v>
      </c>
      <c r="F295" s="11">
        <f t="shared" si="29"/>
        <v>1.4427812660637522E-3</v>
      </c>
      <c r="I295" s="13">
        <f t="shared" si="34"/>
        <v>6.4443872101735454E-4</v>
      </c>
      <c r="J295" s="13">
        <f t="shared" si="30"/>
        <v>1.6352176769605493</v>
      </c>
      <c r="K295" s="13">
        <f t="shared" si="31"/>
        <v>1.6352176769605495</v>
      </c>
      <c r="M295" s="11">
        <f t="shared" si="32"/>
        <v>2.5385797624210168E-2</v>
      </c>
    </row>
    <row r="296" spans="1:13" x14ac:dyDescent="0.25">
      <c r="A296" s="1">
        <v>42020</v>
      </c>
      <c r="B296" s="5">
        <v>121.88</v>
      </c>
      <c r="C296" s="11">
        <f t="shared" si="28"/>
        <v>1.1387201186798613E-2</v>
      </c>
      <c r="D296" s="12"/>
      <c r="E296" s="11">
        <f t="shared" si="33"/>
        <v>1.1311600004595105E-2</v>
      </c>
      <c r="F296" s="11">
        <f t="shared" si="29"/>
        <v>1.2795229466395599E-4</v>
      </c>
      <c r="I296" s="13">
        <f t="shared" si="34"/>
        <v>6.8442642827768894E-4</v>
      </c>
      <c r="J296" s="13">
        <f t="shared" si="30"/>
        <v>2.6310520632311705</v>
      </c>
      <c r="K296" s="13">
        <f t="shared" si="31"/>
        <v>2.6310520632311709</v>
      </c>
      <c r="M296" s="11">
        <f t="shared" si="32"/>
        <v>2.6161544837369391E-2</v>
      </c>
    </row>
    <row r="297" spans="1:13" x14ac:dyDescent="0.25">
      <c r="A297" s="1">
        <v>42021</v>
      </c>
      <c r="B297" s="5">
        <v>121.5</v>
      </c>
      <c r="C297" s="11">
        <f t="shared" si="28"/>
        <v>-3.1226913369051105E-3</v>
      </c>
      <c r="D297" s="12"/>
      <c r="E297" s="11">
        <f t="shared" si="33"/>
        <v>-3.1982925191086182E-3</v>
      </c>
      <c r="F297" s="11">
        <f t="shared" si="29"/>
        <v>1.0229075037786152E-5</v>
      </c>
      <c r="I297" s="13">
        <f t="shared" si="34"/>
        <v>6.5872041474531883E-4</v>
      </c>
      <c r="J297" s="13">
        <f t="shared" si="30"/>
        <v>2.7359027994250678</v>
      </c>
      <c r="K297" s="13">
        <f t="shared" si="31"/>
        <v>2.7359027994250678</v>
      </c>
      <c r="M297" s="11">
        <f t="shared" si="32"/>
        <v>2.5665549180668604E-2</v>
      </c>
    </row>
    <row r="298" spans="1:13" x14ac:dyDescent="0.25">
      <c r="A298" s="1">
        <v>42024</v>
      </c>
      <c r="B298" s="5">
        <v>118</v>
      </c>
      <c r="C298" s="11">
        <f t="shared" si="28"/>
        <v>-2.9229638314938366E-2</v>
      </c>
      <c r="D298" s="12"/>
      <c r="E298" s="11">
        <f t="shared" si="33"/>
        <v>-2.9305239497141873E-2</v>
      </c>
      <c r="F298" s="11">
        <f t="shared" si="29"/>
        <v>8.5879706198484403E-4</v>
      </c>
      <c r="I298" s="13">
        <f t="shared" si="34"/>
        <v>6.2856100031153121E-4</v>
      </c>
      <c r="J298" s="13">
        <f t="shared" si="30"/>
        <v>2.0839548453846506</v>
      </c>
      <c r="K298" s="13">
        <f t="shared" si="31"/>
        <v>2.0839548453846506</v>
      </c>
      <c r="M298" s="11">
        <f t="shared" si="32"/>
        <v>2.5071118848418616E-2</v>
      </c>
    </row>
    <row r="299" spans="1:13" x14ac:dyDescent="0.25">
      <c r="A299" s="1">
        <v>42025</v>
      </c>
      <c r="B299" s="5">
        <v>119.13</v>
      </c>
      <c r="C299" s="11">
        <f t="shared" si="28"/>
        <v>9.5307093456050151E-3</v>
      </c>
      <c r="D299" s="12"/>
      <c r="E299" s="11">
        <f t="shared" si="33"/>
        <v>9.4551081634015079E-3</v>
      </c>
      <c r="F299" s="11">
        <f t="shared" si="29"/>
        <v>8.9399070381621838E-5</v>
      </c>
      <c r="I299" s="13">
        <f t="shared" si="34"/>
        <v>6.4070861378150872E-4</v>
      </c>
      <c r="J299" s="13">
        <f t="shared" si="30"/>
        <v>2.6877635809002056</v>
      </c>
      <c r="K299" s="13">
        <f t="shared" si="31"/>
        <v>2.6877635809002056</v>
      </c>
      <c r="M299" s="11">
        <f t="shared" si="32"/>
        <v>2.531222261638651E-2</v>
      </c>
    </row>
    <row r="300" spans="1:13" x14ac:dyDescent="0.25">
      <c r="A300" s="1">
        <v>42026</v>
      </c>
      <c r="B300" s="5">
        <v>116.75</v>
      </c>
      <c r="C300" s="11">
        <f t="shared" si="28"/>
        <v>-2.0180437262263096E-2</v>
      </c>
      <c r="D300" s="12"/>
      <c r="E300" s="11">
        <f t="shared" si="33"/>
        <v>-2.0256038444466603E-2</v>
      </c>
      <c r="F300" s="11">
        <f t="shared" si="29"/>
        <v>4.1030709346370899E-4</v>
      </c>
      <c r="I300" s="13">
        <f t="shared" si="34"/>
        <v>6.1539362592806881E-4</v>
      </c>
      <c r="J300" s="13">
        <f t="shared" si="30"/>
        <v>2.4443160609675543</v>
      </c>
      <c r="K300" s="13">
        <f t="shared" si="31"/>
        <v>2.4443160609675543</v>
      </c>
      <c r="M300" s="11">
        <f t="shared" si="32"/>
        <v>2.480712853048633E-2</v>
      </c>
    </row>
    <row r="301" spans="1:13" x14ac:dyDescent="0.25">
      <c r="A301" s="1">
        <v>42027</v>
      </c>
      <c r="B301" s="5">
        <v>113.5</v>
      </c>
      <c r="C301" s="11">
        <f t="shared" si="28"/>
        <v>-2.8232059627549315E-2</v>
      </c>
      <c r="D301" s="12"/>
      <c r="E301" s="11">
        <f t="shared" si="33"/>
        <v>-2.8307660809752822E-2</v>
      </c>
      <c r="F301" s="11">
        <f t="shared" si="29"/>
        <v>8.013236605200158E-4</v>
      </c>
      <c r="I301" s="13">
        <f t="shared" si="34"/>
        <v>6.0665388640126583E-4</v>
      </c>
      <c r="J301" s="13">
        <f t="shared" si="30"/>
        <v>2.1243920318418286</v>
      </c>
      <c r="K301" s="13">
        <f t="shared" si="31"/>
        <v>2.124392031841829</v>
      </c>
      <c r="M301" s="11">
        <f t="shared" si="32"/>
        <v>2.4630344829118123E-2</v>
      </c>
    </row>
    <row r="302" spans="1:13" x14ac:dyDescent="0.25">
      <c r="A302" s="1">
        <v>42028</v>
      </c>
      <c r="B302" s="5">
        <v>111.56</v>
      </c>
      <c r="C302" s="11">
        <f t="shared" si="28"/>
        <v>-1.7240274162169153E-2</v>
      </c>
      <c r="D302" s="12"/>
      <c r="E302" s="11">
        <f t="shared" si="33"/>
        <v>-1.731587534437266E-2</v>
      </c>
      <c r="F302" s="11">
        <f t="shared" si="29"/>
        <v>2.9983953894185299E-4</v>
      </c>
      <c r="I302" s="13">
        <f t="shared" si="34"/>
        <v>6.171709252591087E-4</v>
      </c>
      <c r="J302" s="13">
        <f t="shared" si="30"/>
        <v>2.533329235380116</v>
      </c>
      <c r="K302" s="13">
        <f t="shared" si="31"/>
        <v>2.533329235380116</v>
      </c>
      <c r="M302" s="11">
        <f t="shared" si="32"/>
        <v>2.4842925054411543E-2</v>
      </c>
    </row>
    <row r="303" spans="1:13" x14ac:dyDescent="0.25">
      <c r="A303" s="1">
        <v>42031</v>
      </c>
      <c r="B303" s="5">
        <v>112.25</v>
      </c>
      <c r="C303" s="11">
        <f t="shared" si="28"/>
        <v>6.1659638630754627E-3</v>
      </c>
      <c r="D303" s="12"/>
      <c r="E303" s="11">
        <f t="shared" si="33"/>
        <v>6.0903626808719554E-3</v>
      </c>
      <c r="F303" s="11">
        <f t="shared" si="29"/>
        <v>3.7092517584557831E-5</v>
      </c>
      <c r="I303" s="13">
        <f t="shared" si="34"/>
        <v>6.0303156723921162E-4</v>
      </c>
      <c r="J303" s="13">
        <f t="shared" si="30"/>
        <v>2.7570769348979223</v>
      </c>
      <c r="K303" s="13">
        <f t="shared" si="31"/>
        <v>2.7570769348979223</v>
      </c>
      <c r="M303" s="11">
        <f t="shared" si="32"/>
        <v>2.4556701065884472E-2</v>
      </c>
    </row>
    <row r="304" spans="1:13" x14ac:dyDescent="0.25">
      <c r="A304" s="1">
        <v>42032</v>
      </c>
      <c r="B304" s="5">
        <v>109.94</v>
      </c>
      <c r="C304" s="11">
        <f t="shared" si="28"/>
        <v>-2.079376418984942E-2</v>
      </c>
      <c r="D304" s="12"/>
      <c r="E304" s="11">
        <f t="shared" si="33"/>
        <v>-2.0869365372052927E-2</v>
      </c>
      <c r="F304" s="11">
        <f t="shared" si="29"/>
        <v>4.3553041103224182E-4</v>
      </c>
      <c r="I304" s="13">
        <f t="shared" si="34"/>
        <v>5.7712025100746566E-4</v>
      </c>
      <c r="J304" s="13">
        <f t="shared" si="30"/>
        <v>2.4324606898977357</v>
      </c>
      <c r="K304" s="13">
        <f t="shared" si="31"/>
        <v>2.4324606898977357</v>
      </c>
      <c r="M304" s="11">
        <f t="shared" si="32"/>
        <v>2.4023327225999851E-2</v>
      </c>
    </row>
    <row r="305" spans="1:13" x14ac:dyDescent="0.25">
      <c r="A305" s="1">
        <v>42033</v>
      </c>
      <c r="B305" s="5">
        <v>113.5</v>
      </c>
      <c r="C305" s="11">
        <f t="shared" si="28"/>
        <v>3.1868074488943098E-2</v>
      </c>
      <c r="D305" s="12"/>
      <c r="E305" s="11">
        <f t="shared" si="33"/>
        <v>3.1792473306739587E-2</v>
      </c>
      <c r="F305" s="11">
        <f t="shared" si="29"/>
        <v>1.0107613589597491E-3</v>
      </c>
      <c r="I305" s="13">
        <f t="shared" si="34"/>
        <v>5.7157521754756671E-4</v>
      </c>
      <c r="J305" s="13">
        <f t="shared" si="30"/>
        <v>1.9304294223931011</v>
      </c>
      <c r="K305" s="13">
        <f t="shared" si="31"/>
        <v>1.9304294223931011</v>
      </c>
      <c r="M305" s="11">
        <f t="shared" si="32"/>
        <v>2.3907639313566004E-2</v>
      </c>
    </row>
    <row r="306" spans="1:13" x14ac:dyDescent="0.25">
      <c r="A306" s="1">
        <v>42034</v>
      </c>
      <c r="B306" s="5">
        <v>117.13</v>
      </c>
      <c r="C306" s="11">
        <f t="shared" si="28"/>
        <v>3.1481592160325776E-2</v>
      </c>
      <c r="D306" s="12"/>
      <c r="E306" s="11">
        <f t="shared" si="33"/>
        <v>3.1405990978122265E-2</v>
      </c>
      <c r="F306" s="11">
        <f t="shared" si="29"/>
        <v>9.8633626931789718E-4</v>
      </c>
      <c r="I306" s="13">
        <f t="shared" si="34"/>
        <v>5.9445092925407338E-4</v>
      </c>
      <c r="J306" s="13">
        <f t="shared" si="30"/>
        <v>1.9653780726147727</v>
      </c>
      <c r="K306" s="13">
        <f t="shared" si="31"/>
        <v>1.9653780726147727</v>
      </c>
      <c r="M306" s="11">
        <f t="shared" si="32"/>
        <v>2.4381364384588353E-2</v>
      </c>
    </row>
    <row r="307" spans="1:13" x14ac:dyDescent="0.25">
      <c r="A307" s="1">
        <v>42035</v>
      </c>
      <c r="B307" s="5">
        <v>115.63</v>
      </c>
      <c r="C307" s="11">
        <f t="shared" si="28"/>
        <v>-1.2888990940912866E-2</v>
      </c>
      <c r="D307" s="12"/>
      <c r="E307" s="11">
        <f t="shared" si="33"/>
        <v>-1.2964592123116373E-2</v>
      </c>
      <c r="F307" s="11">
        <f t="shared" si="29"/>
        <v>1.6808064891877112E-4</v>
      </c>
      <c r="I307" s="13">
        <f t="shared" si="34"/>
        <v>6.149606812595632E-4</v>
      </c>
      <c r="J307" s="13">
        <f t="shared" si="30"/>
        <v>2.6413779082208113</v>
      </c>
      <c r="K307" s="13">
        <f t="shared" si="31"/>
        <v>2.6413779082208113</v>
      </c>
      <c r="M307" s="11">
        <f t="shared" si="32"/>
        <v>2.4798400780283458E-2</v>
      </c>
    </row>
    <row r="308" spans="1:13" x14ac:dyDescent="0.25">
      <c r="A308" s="1">
        <v>42038</v>
      </c>
      <c r="B308" s="5">
        <v>114.13</v>
      </c>
      <c r="C308" s="11">
        <f t="shared" si="28"/>
        <v>-1.3057288575361805E-2</v>
      </c>
      <c r="D308" s="12"/>
      <c r="E308" s="11">
        <f t="shared" si="33"/>
        <v>-1.3132889757565313E-2</v>
      </c>
      <c r="F308" s="11">
        <f t="shared" si="29"/>
        <v>1.7247279338436389E-4</v>
      </c>
      <c r="I308" s="13">
        <f t="shared" si="34"/>
        <v>5.946114307594382E-4</v>
      </c>
      <c r="J308" s="13">
        <f t="shared" si="30"/>
        <v>2.6498328451274387</v>
      </c>
      <c r="K308" s="13">
        <f t="shared" si="31"/>
        <v>2.6498328451274387</v>
      </c>
      <c r="M308" s="11">
        <f t="shared" si="32"/>
        <v>2.4384655641600483E-2</v>
      </c>
    </row>
    <row r="309" spans="1:13" x14ac:dyDescent="0.25">
      <c r="A309" s="1">
        <v>42039</v>
      </c>
      <c r="B309" s="5">
        <v>119</v>
      </c>
      <c r="C309" s="11">
        <f t="shared" si="28"/>
        <v>4.1785343546020703E-2</v>
      </c>
      <c r="D309" s="12"/>
      <c r="E309" s="11">
        <f t="shared" si="33"/>
        <v>4.1709742363817193E-2</v>
      </c>
      <c r="F309" s="11">
        <f t="shared" si="29"/>
        <v>1.7397026080560067E-3</v>
      </c>
      <c r="I309" s="13">
        <f t="shared" si="34"/>
        <v>5.7552683473105438E-4</v>
      </c>
      <c r="J309" s="13">
        <f t="shared" si="30"/>
        <v>1.2997737380108954</v>
      </c>
      <c r="K309" s="13">
        <f t="shared" si="31"/>
        <v>1.2997737380108956</v>
      </c>
      <c r="M309" s="11">
        <f t="shared" si="32"/>
        <v>2.3990140364971907E-2</v>
      </c>
    </row>
    <row r="310" spans="1:13" x14ac:dyDescent="0.25">
      <c r="A310" s="1">
        <v>42040</v>
      </c>
      <c r="B310" s="5">
        <v>117.38</v>
      </c>
      <c r="C310" s="11">
        <f t="shared" si="28"/>
        <v>-1.370695798134103E-2</v>
      </c>
      <c r="D310" s="12"/>
      <c r="E310" s="11">
        <f t="shared" si="33"/>
        <v>-1.3782559163544537E-2</v>
      </c>
      <c r="F310" s="11">
        <f t="shared" si="29"/>
        <v>1.899589370966055E-4</v>
      </c>
      <c r="I310" s="13">
        <f t="shared" si="34"/>
        <v>6.3343468294830175E-4</v>
      </c>
      <c r="J310" s="13">
        <f t="shared" si="30"/>
        <v>2.6132947139919929</v>
      </c>
      <c r="K310" s="13">
        <f t="shared" si="31"/>
        <v>2.6132947139919929</v>
      </c>
      <c r="M310" s="11">
        <f t="shared" si="32"/>
        <v>2.5168128316350857E-2</v>
      </c>
    </row>
    <row r="311" spans="1:13" x14ac:dyDescent="0.25">
      <c r="A311" s="1">
        <v>42041</v>
      </c>
      <c r="B311" s="5">
        <v>119.13</v>
      </c>
      <c r="C311" s="11">
        <f t="shared" si="28"/>
        <v>1.4798798681081251E-2</v>
      </c>
      <c r="D311" s="12"/>
      <c r="E311" s="11">
        <f t="shared" si="33"/>
        <v>1.4723197498877743E-2</v>
      </c>
      <c r="F311" s="11">
        <f t="shared" si="29"/>
        <v>2.1677254459095984E-4</v>
      </c>
      <c r="I311" s="13">
        <f t="shared" si="34"/>
        <v>6.1317801212449773E-4</v>
      </c>
      <c r="J311" s="13">
        <f t="shared" si="30"/>
        <v>2.6027275898084352</v>
      </c>
      <c r="K311" s="13">
        <f t="shared" si="31"/>
        <v>2.6027275898084352</v>
      </c>
      <c r="M311" s="11">
        <f t="shared" si="32"/>
        <v>2.4762431466326115E-2</v>
      </c>
    </row>
    <row r="312" spans="1:13" x14ac:dyDescent="0.25">
      <c r="A312" s="1">
        <v>42042</v>
      </c>
      <c r="B312" s="5">
        <v>115.38</v>
      </c>
      <c r="C312" s="11">
        <f t="shared" si="28"/>
        <v>-3.1984304982526433E-2</v>
      </c>
      <c r="D312" s="12"/>
      <c r="E312" s="11">
        <f t="shared" si="33"/>
        <v>-3.2059906164729944E-2</v>
      </c>
      <c r="F312" s="11">
        <f t="shared" si="29"/>
        <v>1.0278375832912892E-3</v>
      </c>
      <c r="I312" s="13">
        <f t="shared" si="34"/>
        <v>5.9547197338104534E-4</v>
      </c>
      <c r="J312" s="13">
        <f t="shared" si="30"/>
        <v>1.9310951173330997</v>
      </c>
      <c r="K312" s="13">
        <f t="shared" si="31"/>
        <v>1.9310951173331001</v>
      </c>
      <c r="M312" s="11">
        <f t="shared" si="32"/>
        <v>2.4402294428619728E-2</v>
      </c>
    </row>
    <row r="313" spans="1:13" x14ac:dyDescent="0.25">
      <c r="A313" s="1">
        <v>42045</v>
      </c>
      <c r="B313" s="5">
        <v>116.06</v>
      </c>
      <c r="C313" s="11">
        <f t="shared" si="28"/>
        <v>5.8762699337188739E-3</v>
      </c>
      <c r="D313" s="12"/>
      <c r="E313" s="11">
        <f t="shared" si="33"/>
        <v>5.8006687515153666E-3</v>
      </c>
      <c r="F313" s="11">
        <f t="shared" si="29"/>
        <v>3.3647757964806843E-5</v>
      </c>
      <c r="I313" s="13">
        <f t="shared" si="34"/>
        <v>6.1746795805054451E-4</v>
      </c>
      <c r="J313" s="13">
        <f t="shared" si="30"/>
        <v>2.7487565951297017</v>
      </c>
      <c r="K313" s="13">
        <f t="shared" si="31"/>
        <v>2.7487565951297017</v>
      </c>
      <c r="M313" s="11">
        <f t="shared" si="32"/>
        <v>2.4848902552236478E-2</v>
      </c>
    </row>
    <row r="314" spans="1:13" x14ac:dyDescent="0.25">
      <c r="A314" s="1">
        <v>42046</v>
      </c>
      <c r="B314" s="5">
        <v>117.13</v>
      </c>
      <c r="C314" s="11">
        <f t="shared" si="28"/>
        <v>9.1771303193209086E-3</v>
      </c>
      <c r="D314" s="12"/>
      <c r="E314" s="11">
        <f t="shared" si="33"/>
        <v>9.1015291371174013E-3</v>
      </c>
      <c r="F314" s="11">
        <f t="shared" si="29"/>
        <v>8.2837832633797027E-5</v>
      </c>
      <c r="I314" s="13">
        <f t="shared" si="34"/>
        <v>5.9064060950080825E-4</v>
      </c>
      <c r="J314" s="13">
        <f t="shared" si="30"/>
        <v>2.7280874700435338</v>
      </c>
      <c r="K314" s="13">
        <f t="shared" si="31"/>
        <v>2.7280874700435338</v>
      </c>
      <c r="M314" s="11">
        <f t="shared" si="32"/>
        <v>2.4303098763343085E-2</v>
      </c>
    </row>
    <row r="315" spans="1:13" x14ac:dyDescent="0.25">
      <c r="A315" s="1">
        <v>42047</v>
      </c>
      <c r="B315" s="5">
        <v>115.75</v>
      </c>
      <c r="C315" s="11">
        <f t="shared" si="28"/>
        <v>-1.185173611543975E-2</v>
      </c>
      <c r="D315" s="12"/>
      <c r="E315" s="11">
        <f t="shared" si="33"/>
        <v>-1.1927337297643257E-2</v>
      </c>
      <c r="F315" s="11">
        <f t="shared" si="29"/>
        <v>1.4226137501175196E-4</v>
      </c>
      <c r="I315" s="13">
        <f t="shared" si="34"/>
        <v>5.6759983075514806E-4</v>
      </c>
      <c r="J315" s="13">
        <f t="shared" si="30"/>
        <v>2.6927900488693219</v>
      </c>
      <c r="K315" s="13">
        <f t="shared" si="31"/>
        <v>2.6927900488693219</v>
      </c>
      <c r="M315" s="11">
        <f t="shared" si="32"/>
        <v>2.38243537321613E-2</v>
      </c>
    </row>
    <row r="316" spans="1:13" x14ac:dyDescent="0.25">
      <c r="A316" s="1">
        <v>42048</v>
      </c>
      <c r="B316" s="5">
        <v>116.75</v>
      </c>
      <c r="C316" s="11">
        <f t="shared" si="28"/>
        <v>8.6022035826632884E-3</v>
      </c>
      <c r="D316" s="12"/>
      <c r="E316" s="11">
        <f t="shared" si="33"/>
        <v>8.5266024004597811E-3</v>
      </c>
      <c r="F316" s="11">
        <f t="shared" si="29"/>
        <v>7.2702948495526501E-5</v>
      </c>
      <c r="I316" s="13">
        <f t="shared" si="34"/>
        <v>5.4846569847779789E-4</v>
      </c>
      <c r="J316" s="13">
        <f t="shared" si="30"/>
        <v>2.7689758927872719</v>
      </c>
      <c r="K316" s="13">
        <f t="shared" si="31"/>
        <v>2.7689758927872719</v>
      </c>
      <c r="M316" s="11">
        <f t="shared" si="32"/>
        <v>2.3419344535614096E-2</v>
      </c>
    </row>
    <row r="317" spans="1:13" x14ac:dyDescent="0.25">
      <c r="A317" s="1">
        <v>42049</v>
      </c>
      <c r="B317" s="5">
        <v>112.63</v>
      </c>
      <c r="C317" s="11">
        <f t="shared" si="28"/>
        <v>-3.5926786489401549E-2</v>
      </c>
      <c r="D317" s="12"/>
      <c r="E317" s="11">
        <f t="shared" si="33"/>
        <v>-3.600238767160506E-2</v>
      </c>
      <c r="F317" s="11">
        <f t="shared" si="29"/>
        <v>1.2961719180565401E-3</v>
      </c>
      <c r="I317" s="13">
        <f t="shared" si="34"/>
        <v>5.2711629190944497E-4</v>
      </c>
      <c r="J317" s="13">
        <f t="shared" si="30"/>
        <v>1.6256128311978697</v>
      </c>
      <c r="K317" s="13">
        <f t="shared" si="31"/>
        <v>1.6256128311978697</v>
      </c>
      <c r="M317" s="11">
        <f t="shared" si="32"/>
        <v>2.2959013304352714E-2</v>
      </c>
    </row>
    <row r="318" spans="1:13" x14ac:dyDescent="0.25">
      <c r="A318" s="1">
        <v>42052</v>
      </c>
      <c r="B318" s="5">
        <v>112.63</v>
      </c>
      <c r="C318" s="11">
        <f t="shared" si="28"/>
        <v>0</v>
      </c>
      <c r="D318" s="12"/>
      <c r="E318" s="11">
        <f t="shared" si="33"/>
        <v>-7.5601182203507595E-5</v>
      </c>
      <c r="F318" s="11">
        <f t="shared" si="29"/>
        <v>5.7155387505679537E-9</v>
      </c>
      <c r="I318" s="13">
        <f t="shared" si="34"/>
        <v>5.6556862470130199E-4</v>
      </c>
      <c r="J318" s="13">
        <f t="shared" si="30"/>
        <v>2.8198958726386349</v>
      </c>
      <c r="K318" s="13">
        <f t="shared" si="31"/>
        <v>2.8198958726386349</v>
      </c>
      <c r="M318" s="11">
        <f t="shared" si="32"/>
        <v>2.3781686750550347E-2</v>
      </c>
    </row>
    <row r="319" spans="1:13" x14ac:dyDescent="0.25">
      <c r="A319" s="1">
        <v>42053</v>
      </c>
      <c r="B319" s="5">
        <v>111</v>
      </c>
      <c r="C319" s="11">
        <f t="shared" si="28"/>
        <v>-1.4577908747270918E-2</v>
      </c>
      <c r="D319" s="12"/>
      <c r="E319" s="11">
        <f t="shared" si="33"/>
        <v>-1.4653509929474425E-2</v>
      </c>
      <c r="F319" s="11">
        <f t="shared" si="29"/>
        <v>2.1472535325320555E-4</v>
      </c>
      <c r="I319" s="13">
        <f t="shared" si="34"/>
        <v>5.3976366622028181E-4</v>
      </c>
      <c r="J319" s="13">
        <f t="shared" si="30"/>
        <v>2.6443442273453779</v>
      </c>
      <c r="K319" s="13">
        <f t="shared" si="31"/>
        <v>2.6443442273453779</v>
      </c>
      <c r="M319" s="11">
        <f t="shared" si="32"/>
        <v>2.3232814427448987E-2</v>
      </c>
    </row>
    <row r="320" spans="1:13" x14ac:dyDescent="0.25">
      <c r="A320" s="1">
        <v>42054</v>
      </c>
      <c r="B320" s="5">
        <v>108.75</v>
      </c>
      <c r="C320" s="11">
        <f t="shared" si="28"/>
        <v>-2.0478531343540676E-2</v>
      </c>
      <c r="D320" s="12"/>
      <c r="E320" s="11">
        <f t="shared" si="33"/>
        <v>-2.0554132525744184E-2</v>
      </c>
      <c r="F320" s="11">
        <f t="shared" si="29"/>
        <v>4.2247236388585495E-4</v>
      </c>
      <c r="I320" s="13">
        <f t="shared" si="34"/>
        <v>5.2554713869205796E-4</v>
      </c>
      <c r="J320" s="13">
        <f t="shared" si="30"/>
        <v>2.4546610540319311</v>
      </c>
      <c r="K320" s="13">
        <f t="shared" si="31"/>
        <v>2.4546610540319311</v>
      </c>
      <c r="M320" s="11">
        <f t="shared" si="32"/>
        <v>2.292481491074809E-2</v>
      </c>
    </row>
    <row r="321" spans="1:13" x14ac:dyDescent="0.25">
      <c r="A321" s="1">
        <v>42055</v>
      </c>
      <c r="B321" s="5">
        <v>110.81</v>
      </c>
      <c r="C321" s="11">
        <f t="shared" si="28"/>
        <v>1.8765352979440608E-2</v>
      </c>
      <c r="D321" s="12"/>
      <c r="E321" s="11">
        <f t="shared" si="33"/>
        <v>1.86897517972371E-2</v>
      </c>
      <c r="F321" s="11">
        <f t="shared" si="29"/>
        <v>3.4930682224232741E-4</v>
      </c>
      <c r="I321" s="13">
        <f t="shared" si="34"/>
        <v>5.2204574156522986E-4</v>
      </c>
      <c r="J321" s="13">
        <f t="shared" si="30"/>
        <v>2.5253833775113375</v>
      </c>
      <c r="K321" s="13">
        <f t="shared" si="31"/>
        <v>2.5253833775113375</v>
      </c>
      <c r="M321" s="11">
        <f t="shared" si="32"/>
        <v>2.2848320322623933E-2</v>
      </c>
    </row>
    <row r="322" spans="1:13" x14ac:dyDescent="0.25">
      <c r="A322" s="1">
        <v>42056</v>
      </c>
      <c r="B322" s="5">
        <v>105.75</v>
      </c>
      <c r="C322" s="11">
        <f t="shared" si="28"/>
        <v>-4.6739205021846732E-2</v>
      </c>
      <c r="D322" s="12"/>
      <c r="E322" s="11">
        <f t="shared" si="33"/>
        <v>-4.6814806204050242E-2</v>
      </c>
      <c r="F322" s="11">
        <f t="shared" si="29"/>
        <v>2.191626079922781E-3</v>
      </c>
      <c r="I322" s="13">
        <f t="shared" si="34"/>
        <v>5.154824085834062E-4</v>
      </c>
      <c r="J322" s="13">
        <f t="shared" si="30"/>
        <v>0.74046411741521656</v>
      </c>
      <c r="K322" s="13">
        <f t="shared" si="31"/>
        <v>0.74046411741521589</v>
      </c>
      <c r="M322" s="11">
        <f t="shared" si="32"/>
        <v>2.2704237678975399E-2</v>
      </c>
    </row>
    <row r="323" spans="1:13" x14ac:dyDescent="0.25">
      <c r="A323" s="1">
        <v>42059</v>
      </c>
      <c r="B323" s="5">
        <v>104.5</v>
      </c>
      <c r="C323" s="11">
        <f t="shared" si="28"/>
        <v>-1.1890746521521674E-2</v>
      </c>
      <c r="D323" s="12"/>
      <c r="E323" s="11">
        <f t="shared" si="33"/>
        <v>-1.1966347703725181E-2</v>
      </c>
      <c r="F323" s="11">
        <f t="shared" si="29"/>
        <v>1.4319347736644892E-4</v>
      </c>
      <c r="I323" s="13">
        <f t="shared" si="34"/>
        <v>5.9765559816313794E-4</v>
      </c>
      <c r="J323" s="13">
        <f t="shared" si="30"/>
        <v>2.6725134321559376</v>
      </c>
      <c r="K323" s="13">
        <f t="shared" si="31"/>
        <v>2.6725134321559376</v>
      </c>
      <c r="M323" s="11">
        <f t="shared" si="32"/>
        <v>2.4446995687878254E-2</v>
      </c>
    </row>
    <row r="324" spans="1:13" x14ac:dyDescent="0.25">
      <c r="A324" s="1">
        <v>42060</v>
      </c>
      <c r="B324" s="5">
        <v>102.75</v>
      </c>
      <c r="C324" s="11">
        <f t="shared" si="28"/>
        <v>-1.6888218028521741E-2</v>
      </c>
      <c r="D324" s="12"/>
      <c r="E324" s="11">
        <f t="shared" si="33"/>
        <v>-1.6963819210725248E-2</v>
      </c>
      <c r="F324" s="11">
        <f t="shared" si="29"/>
        <v>2.8777116221417095E-4</v>
      </c>
      <c r="I324" s="13">
        <f t="shared" si="34"/>
        <v>5.7700938805308323E-4</v>
      </c>
      <c r="J324" s="13">
        <f t="shared" si="30"/>
        <v>2.560523109837936</v>
      </c>
      <c r="K324" s="13">
        <f t="shared" si="31"/>
        <v>2.560523109837936</v>
      </c>
      <c r="M324" s="11">
        <f t="shared" si="32"/>
        <v>2.4021019713015582E-2</v>
      </c>
    </row>
    <row r="325" spans="1:13" x14ac:dyDescent="0.25">
      <c r="A325" s="1">
        <v>42061</v>
      </c>
      <c r="B325" s="5">
        <v>100.5</v>
      </c>
      <c r="C325" s="11">
        <f t="shared" si="28"/>
        <v>-2.2141125877213518E-2</v>
      </c>
      <c r="D325" s="12"/>
      <c r="E325" s="11">
        <f t="shared" si="33"/>
        <v>-2.2216727059417025E-2</v>
      </c>
      <c r="F325" s="11">
        <f t="shared" si="29"/>
        <v>4.9358296123263267E-4</v>
      </c>
      <c r="I325" s="13">
        <f t="shared" si="34"/>
        <v>5.6437060705335303E-4</v>
      </c>
      <c r="J325" s="13">
        <f t="shared" si="30"/>
        <v>2.3836749712056209</v>
      </c>
      <c r="K325" s="13">
        <f t="shared" si="31"/>
        <v>2.3836749712056209</v>
      </c>
      <c r="M325" s="11">
        <f t="shared" si="32"/>
        <v>2.3756485578749924E-2</v>
      </c>
    </row>
    <row r="326" spans="1:13" x14ac:dyDescent="0.25">
      <c r="A326" s="1">
        <v>42062</v>
      </c>
      <c r="B326" s="5">
        <v>103.25</v>
      </c>
      <c r="C326" s="11">
        <f t="shared" si="28"/>
        <v>2.6995504342011735E-2</v>
      </c>
      <c r="D326" s="12"/>
      <c r="E326" s="11">
        <f t="shared" si="33"/>
        <v>2.6919903159808228E-2</v>
      </c>
      <c r="F326" s="11">
        <f t="shared" si="29"/>
        <v>7.2468118613345297E-4</v>
      </c>
      <c r="I326" s="13">
        <f t="shared" si="34"/>
        <v>5.6227660497231086E-4</v>
      </c>
      <c r="J326" s="13">
        <f t="shared" si="30"/>
        <v>2.1784028091088605</v>
      </c>
      <c r="K326" s="13">
        <f t="shared" si="31"/>
        <v>2.1784028091088605</v>
      </c>
      <c r="M326" s="11">
        <f t="shared" si="32"/>
        <v>2.3712372402868314E-2</v>
      </c>
    </row>
    <row r="327" spans="1:13" x14ac:dyDescent="0.25">
      <c r="A327" s="1">
        <v>42063</v>
      </c>
      <c r="B327" s="5">
        <v>109</v>
      </c>
      <c r="C327" s="11">
        <f t="shared" si="28"/>
        <v>5.4194650388001482E-2</v>
      </c>
      <c r="D327" s="12"/>
      <c r="E327" s="11">
        <f t="shared" si="33"/>
        <v>5.4119049205797971E-2</v>
      </c>
      <c r="F327" s="11">
        <f t="shared" si="29"/>
        <v>2.928871486939582E-3</v>
      </c>
      <c r="I327" s="13">
        <f t="shared" si="34"/>
        <v>5.7179775868727975E-4</v>
      </c>
      <c r="J327" s="13">
        <f t="shared" si="30"/>
        <v>0.25331618933301642</v>
      </c>
      <c r="K327" s="13">
        <f t="shared" si="31"/>
        <v>0.25331618933301642</v>
      </c>
      <c r="M327" s="11">
        <f t="shared" si="32"/>
        <v>2.391229304536225E-2</v>
      </c>
    </row>
    <row r="328" spans="1:13" x14ac:dyDescent="0.25">
      <c r="A328" s="1">
        <v>42066</v>
      </c>
      <c r="B328" s="5">
        <v>103.06</v>
      </c>
      <c r="C328" s="11">
        <f t="shared" si="28"/>
        <v>-5.6036539329065486E-2</v>
      </c>
      <c r="D328" s="12"/>
      <c r="E328" s="11">
        <f t="shared" si="33"/>
        <v>-5.6112140511268997E-2</v>
      </c>
      <c r="F328" s="11">
        <f t="shared" si="29"/>
        <v>3.1485723127563955E-3</v>
      </c>
      <c r="I328" s="13">
        <f t="shared" si="34"/>
        <v>6.8735534893635437E-4</v>
      </c>
      <c r="J328" s="13">
        <f t="shared" si="30"/>
        <v>0.43203837619115731</v>
      </c>
      <c r="K328" s="13">
        <f t="shared" si="31"/>
        <v>0.43203837619115698</v>
      </c>
      <c r="M328" s="11">
        <f t="shared" si="32"/>
        <v>2.6217462671592657E-2</v>
      </c>
    </row>
    <row r="329" spans="1:13" x14ac:dyDescent="0.25">
      <c r="A329" s="1">
        <v>42067</v>
      </c>
      <c r="B329" s="5">
        <v>102.75</v>
      </c>
      <c r="C329" s="11">
        <f t="shared" ref="C329:C392" si="35">LN(B329/B328)</f>
        <v>-3.0124895237342319E-3</v>
      </c>
      <c r="D329" s="12"/>
      <c r="E329" s="11">
        <f t="shared" si="33"/>
        <v>-3.0880907059377396E-3</v>
      </c>
      <c r="F329" s="11">
        <f t="shared" ref="F329:F392" si="36">E329^2</f>
        <v>9.5363042080990475E-6</v>
      </c>
      <c r="I329" s="13">
        <f t="shared" si="34"/>
        <v>8.0672199615712645E-4</v>
      </c>
      <c r="J329" s="13">
        <f t="shared" ref="J329:J392" si="37">LN((1/(SQRT(2*PI()*I329)))*EXP(-(F329)/(2*I329)))</f>
        <v>2.6364166596178329</v>
      </c>
      <c r="K329" s="13">
        <f t="shared" ref="K329:K392" si="38">LN(NORMDIST(E329,0,SQRT(I329),FALSE))</f>
        <v>2.6364166596178329</v>
      </c>
      <c r="M329" s="11">
        <f t="shared" ref="M329:M392" si="39">SQRT(I329)</f>
        <v>2.8402851901827154E-2</v>
      </c>
    </row>
    <row r="330" spans="1:13" x14ac:dyDescent="0.25">
      <c r="A330" s="1">
        <v>42068</v>
      </c>
      <c r="B330" s="5">
        <v>106.13</v>
      </c>
      <c r="C330" s="11">
        <f t="shared" si="35"/>
        <v>3.2365904397387103E-2</v>
      </c>
      <c r="D330" s="12"/>
      <c r="E330" s="11">
        <f t="shared" ref="E330:E393" si="40">C330-$D$8</f>
        <v>3.2290303215183593E-2</v>
      </c>
      <c r="F330" s="11">
        <f t="shared" si="36"/>
        <v>1.0426636817284958E-3</v>
      </c>
      <c r="I330" s="13">
        <f t="shared" ref="I330:I393" si="41">$H$9+$H$7*C329^2+$H$8*I329</f>
        <v>7.6886412614267363E-4</v>
      </c>
      <c r="J330" s="13">
        <f t="shared" si="37"/>
        <v>1.98830503498555</v>
      </c>
      <c r="K330" s="13">
        <f t="shared" si="38"/>
        <v>1.98830503498555</v>
      </c>
      <c r="M330" s="11">
        <f t="shared" si="39"/>
        <v>2.7728399271192587E-2</v>
      </c>
    </row>
    <row r="331" spans="1:13" x14ac:dyDescent="0.25">
      <c r="A331" s="1">
        <v>42069</v>
      </c>
      <c r="B331" s="5">
        <v>107.56</v>
      </c>
      <c r="C331" s="11">
        <f t="shared" si="35"/>
        <v>1.3384073626932806E-2</v>
      </c>
      <c r="D331" s="12"/>
      <c r="E331" s="11">
        <f t="shared" si="40"/>
        <v>1.3308472444729299E-2</v>
      </c>
      <c r="F331" s="11">
        <f t="shared" si="36"/>
        <v>1.7711543881211903E-4</v>
      </c>
      <c r="I331" s="13">
        <f t="shared" si="41"/>
        <v>7.8306374290942524E-4</v>
      </c>
      <c r="J331" s="13">
        <f t="shared" si="37"/>
        <v>2.5441183661177025</v>
      </c>
      <c r="K331" s="13">
        <f t="shared" si="38"/>
        <v>2.5441183661177025</v>
      </c>
      <c r="M331" s="11">
        <f t="shared" si="39"/>
        <v>2.7983276128956475E-2</v>
      </c>
    </row>
    <row r="332" spans="1:13" x14ac:dyDescent="0.25">
      <c r="A332" s="1">
        <v>42070</v>
      </c>
      <c r="B332" s="5">
        <v>105.25</v>
      </c>
      <c r="C332" s="11">
        <f t="shared" si="35"/>
        <v>-2.1710358838173151E-2</v>
      </c>
      <c r="D332" s="12"/>
      <c r="E332" s="11">
        <f t="shared" si="40"/>
        <v>-2.1785960020376659E-2</v>
      </c>
      <c r="F332" s="11">
        <f t="shared" si="36"/>
        <v>4.7462805400945012E-4</v>
      </c>
      <c r="I332" s="13">
        <f t="shared" si="41"/>
        <v>7.5463496343754709E-4</v>
      </c>
      <c r="J332" s="13">
        <f t="shared" si="37"/>
        <v>2.3612244147894992</v>
      </c>
      <c r="K332" s="13">
        <f t="shared" si="38"/>
        <v>2.3612244147894992</v>
      </c>
      <c r="M332" s="11">
        <f t="shared" si="39"/>
        <v>2.7470620004607597E-2</v>
      </c>
    </row>
    <row r="333" spans="1:13" x14ac:dyDescent="0.25">
      <c r="A333" s="1">
        <v>42073</v>
      </c>
      <c r="B333" s="5">
        <v>107.69</v>
      </c>
      <c r="C333" s="11">
        <f t="shared" si="35"/>
        <v>2.2918256778298802E-2</v>
      </c>
      <c r="D333" s="12"/>
      <c r="E333" s="11">
        <f t="shared" si="40"/>
        <v>2.2842655596095295E-2</v>
      </c>
      <c r="F333" s="11">
        <f t="shared" si="36"/>
        <v>5.2178691468182366E-4</v>
      </c>
      <c r="I333" s="13">
        <f t="shared" si="41"/>
        <v>7.4177484139087999E-4</v>
      </c>
      <c r="J333" s="13">
        <f t="shared" si="37"/>
        <v>2.332578710921231</v>
      </c>
      <c r="K333" s="13">
        <f t="shared" si="38"/>
        <v>2.3325787109212315</v>
      </c>
      <c r="M333" s="11">
        <f t="shared" si="39"/>
        <v>2.7235543713883884E-2</v>
      </c>
    </row>
    <row r="334" spans="1:13" x14ac:dyDescent="0.25">
      <c r="A334" s="1">
        <v>42074</v>
      </c>
      <c r="B334" s="5">
        <v>108.94</v>
      </c>
      <c r="C334" s="11">
        <f t="shared" si="35"/>
        <v>1.1540542614738828E-2</v>
      </c>
      <c r="D334" s="12"/>
      <c r="E334" s="11">
        <f t="shared" si="40"/>
        <v>1.1464941432535321E-2</v>
      </c>
      <c r="F334" s="11">
        <f t="shared" si="36"/>
        <v>1.3144488205146505E-4</v>
      </c>
      <c r="I334" s="13">
        <f t="shared" si="41"/>
        <v>7.3218130840659599E-4</v>
      </c>
      <c r="J334" s="13">
        <f t="shared" si="37"/>
        <v>2.6010401372886593</v>
      </c>
      <c r="K334" s="13">
        <f t="shared" si="38"/>
        <v>2.6010401372886598</v>
      </c>
      <c r="M334" s="11">
        <f t="shared" si="39"/>
        <v>2.7058848985250572E-2</v>
      </c>
    </row>
    <row r="335" spans="1:13" x14ac:dyDescent="0.25">
      <c r="A335" s="1">
        <v>42075</v>
      </c>
      <c r="B335" s="5">
        <v>107</v>
      </c>
      <c r="C335" s="11">
        <f t="shared" si="35"/>
        <v>-1.7968437493622195E-2</v>
      </c>
      <c r="D335" s="12"/>
      <c r="E335" s="11">
        <f t="shared" si="40"/>
        <v>-1.8044038675825703E-2</v>
      </c>
      <c r="F335" s="11">
        <f t="shared" si="36"/>
        <v>3.2558733173469376E-4</v>
      </c>
      <c r="I335" s="13">
        <f t="shared" si="41"/>
        <v>7.0417140184718971E-4</v>
      </c>
      <c r="J335" s="13">
        <f t="shared" si="37"/>
        <v>2.4791211318000705</v>
      </c>
      <c r="K335" s="13">
        <f t="shared" si="38"/>
        <v>2.4791211318000705</v>
      </c>
      <c r="M335" s="11">
        <f t="shared" si="39"/>
        <v>2.6536228101355884E-2</v>
      </c>
    </row>
    <row r="336" spans="1:13" x14ac:dyDescent="0.25">
      <c r="A336" s="1">
        <v>42076</v>
      </c>
      <c r="B336" s="5">
        <v>109</v>
      </c>
      <c r="C336" s="11">
        <f t="shared" si="35"/>
        <v>1.8519047767237531E-2</v>
      </c>
      <c r="D336" s="12"/>
      <c r="E336" s="11">
        <f t="shared" si="40"/>
        <v>1.8443446585034023E-2</v>
      </c>
      <c r="F336" s="11">
        <f t="shared" si="36"/>
        <v>3.401607219350032E-4</v>
      </c>
      <c r="I336" s="13">
        <f t="shared" si="41"/>
        <v>6.8676257120542079E-4</v>
      </c>
      <c r="J336" s="13">
        <f t="shared" si="37"/>
        <v>2.4751671738429941</v>
      </c>
      <c r="K336" s="13">
        <f t="shared" si="38"/>
        <v>2.4751671738429946</v>
      </c>
      <c r="M336" s="11">
        <f t="shared" si="39"/>
        <v>2.6206155216006426E-2</v>
      </c>
    </row>
    <row r="337" spans="1:13" x14ac:dyDescent="0.25">
      <c r="A337" s="1">
        <v>42077</v>
      </c>
      <c r="B337" s="5">
        <v>110</v>
      </c>
      <c r="C337" s="11">
        <f t="shared" si="35"/>
        <v>9.1324835632724723E-3</v>
      </c>
      <c r="D337" s="12"/>
      <c r="E337" s="11">
        <f t="shared" si="40"/>
        <v>9.0568823810689651E-3</v>
      </c>
      <c r="F337" s="11">
        <f t="shared" si="36"/>
        <v>8.2027118464517444E-5</v>
      </c>
      <c r="I337" s="13">
        <f t="shared" si="41"/>
        <v>6.7122461224332765E-4</v>
      </c>
      <c r="J337" s="13">
        <f t="shared" si="37"/>
        <v>2.6731622485695596</v>
      </c>
      <c r="K337" s="13">
        <f t="shared" si="38"/>
        <v>2.6731622485695596</v>
      </c>
      <c r="M337" s="11">
        <f t="shared" si="39"/>
        <v>2.5908002860956451E-2</v>
      </c>
    </row>
    <row r="338" spans="1:13" x14ac:dyDescent="0.25">
      <c r="A338" s="1">
        <v>42080</v>
      </c>
      <c r="B338" s="5">
        <v>112.75</v>
      </c>
      <c r="C338" s="11">
        <f t="shared" si="35"/>
        <v>2.4692612590371414E-2</v>
      </c>
      <c r="D338" s="12"/>
      <c r="E338" s="11">
        <f t="shared" si="40"/>
        <v>2.4617011408167907E-2</v>
      </c>
      <c r="F338" s="11">
        <f t="shared" si="36"/>
        <v>6.0599725066986891E-4</v>
      </c>
      <c r="I338" s="13">
        <f t="shared" si="41"/>
        <v>6.4397049687654935E-4</v>
      </c>
      <c r="J338" s="13">
        <f t="shared" si="37"/>
        <v>2.2844739741286535</v>
      </c>
      <c r="K338" s="13">
        <f t="shared" si="38"/>
        <v>2.2844739741286535</v>
      </c>
      <c r="M338" s="11">
        <f t="shared" si="39"/>
        <v>2.5376573781276095E-2</v>
      </c>
    </row>
    <row r="339" spans="1:13" x14ac:dyDescent="0.25">
      <c r="A339" s="1">
        <v>42081</v>
      </c>
      <c r="B339" s="5">
        <v>113.5</v>
      </c>
      <c r="C339" s="11">
        <f t="shared" si="35"/>
        <v>6.6298585386695818E-3</v>
      </c>
      <c r="D339" s="12"/>
      <c r="E339" s="11">
        <f t="shared" si="40"/>
        <v>6.5542573564660745E-3</v>
      </c>
      <c r="F339" s="11">
        <f t="shared" si="36"/>
        <v>4.2958289494789656E-5</v>
      </c>
      <c r="I339" s="13">
        <f t="shared" si="41"/>
        <v>6.4351809393103346E-4</v>
      </c>
      <c r="J339" s="13">
        <f t="shared" si="37"/>
        <v>2.7219639876561446</v>
      </c>
      <c r="K339" s="13">
        <f t="shared" si="38"/>
        <v>2.721963987656145</v>
      </c>
      <c r="M339" s="11">
        <f t="shared" si="39"/>
        <v>2.5367658424281764E-2</v>
      </c>
    </row>
    <row r="340" spans="1:13" x14ac:dyDescent="0.25">
      <c r="A340" s="1">
        <v>42082</v>
      </c>
      <c r="B340" s="5">
        <v>114.25</v>
      </c>
      <c r="C340" s="11">
        <f t="shared" si="35"/>
        <v>6.5861928528566554E-3</v>
      </c>
      <c r="D340" s="12"/>
      <c r="E340" s="11">
        <f t="shared" si="40"/>
        <v>6.5105916706531481E-3</v>
      </c>
      <c r="F340" s="11">
        <f t="shared" si="36"/>
        <v>4.2387803901978147E-5</v>
      </c>
      <c r="I340" s="13">
        <f t="shared" si="41"/>
        <v>6.1579610260547115E-4</v>
      </c>
      <c r="J340" s="13">
        <f t="shared" si="37"/>
        <v>2.7429417154234854</v>
      </c>
      <c r="K340" s="13">
        <f t="shared" si="38"/>
        <v>2.7429417154234854</v>
      </c>
      <c r="M340" s="11">
        <f t="shared" si="39"/>
        <v>2.4815239321946327E-2</v>
      </c>
    </row>
    <row r="341" spans="1:13" x14ac:dyDescent="0.25">
      <c r="A341" s="1">
        <v>42083</v>
      </c>
      <c r="B341" s="5">
        <v>115.25</v>
      </c>
      <c r="C341" s="11">
        <f t="shared" si="35"/>
        <v>8.7146521024439091E-3</v>
      </c>
      <c r="D341" s="12"/>
      <c r="E341" s="11">
        <f t="shared" si="40"/>
        <v>8.6390509202404018E-3</v>
      </c>
      <c r="F341" s="11">
        <f t="shared" si="36"/>
        <v>7.4633200802506528E-5</v>
      </c>
      <c r="I341" s="13">
        <f t="shared" si="41"/>
        <v>5.8948215115739607E-4</v>
      </c>
      <c r="J341" s="13">
        <f t="shared" si="37"/>
        <v>2.7358904871481244</v>
      </c>
      <c r="K341" s="13">
        <f t="shared" si="38"/>
        <v>2.7358904871481249</v>
      </c>
      <c r="M341" s="11">
        <f t="shared" si="39"/>
        <v>2.4279253513182733E-2</v>
      </c>
    </row>
    <row r="342" spans="1:13" x14ac:dyDescent="0.25">
      <c r="A342" s="1">
        <v>42084</v>
      </c>
      <c r="B342" s="5">
        <v>121.5</v>
      </c>
      <c r="C342" s="11">
        <f t="shared" si="35"/>
        <v>5.2810580903845175E-2</v>
      </c>
      <c r="D342" s="12"/>
      <c r="E342" s="11">
        <f t="shared" si="40"/>
        <v>5.2734979721641664E-2</v>
      </c>
      <c r="F342" s="11">
        <f t="shared" si="36"/>
        <v>2.7809780862419575E-3</v>
      </c>
      <c r="I342" s="13">
        <f t="shared" si="41"/>
        <v>5.6610220679849551E-4</v>
      </c>
      <c r="J342" s="13">
        <f t="shared" si="37"/>
        <v>0.3631785470149787</v>
      </c>
      <c r="K342" s="13">
        <f t="shared" si="38"/>
        <v>0.3631785470149787</v>
      </c>
      <c r="M342" s="11">
        <f t="shared" si="39"/>
        <v>2.3792902445865984E-2</v>
      </c>
    </row>
    <row r="343" spans="1:13" x14ac:dyDescent="0.25">
      <c r="A343" s="1">
        <v>42087</v>
      </c>
      <c r="B343" s="5">
        <v>126.88</v>
      </c>
      <c r="C343" s="11">
        <f t="shared" si="35"/>
        <v>4.3327495105934588E-2</v>
      </c>
      <c r="D343" s="12"/>
      <c r="E343" s="11">
        <f t="shared" si="40"/>
        <v>4.3251893923731077E-2</v>
      </c>
      <c r="F343" s="11">
        <f t="shared" si="36"/>
        <v>1.8707263279896852E-3</v>
      </c>
      <c r="I343" s="13">
        <f t="shared" si="41"/>
        <v>6.7481025776254706E-4</v>
      </c>
      <c r="J343" s="13">
        <f t="shared" si="37"/>
        <v>1.3454881282057243</v>
      </c>
      <c r="K343" s="13">
        <f t="shared" si="38"/>
        <v>1.3454881282057243</v>
      </c>
      <c r="M343" s="11">
        <f t="shared" si="39"/>
        <v>2.5977110265819541E-2</v>
      </c>
    </row>
    <row r="344" spans="1:13" x14ac:dyDescent="0.25">
      <c r="A344" s="1">
        <v>42088</v>
      </c>
      <c r="B344" s="5">
        <v>122.5</v>
      </c>
      <c r="C344" s="11">
        <f t="shared" si="35"/>
        <v>-3.5130727901756122E-2</v>
      </c>
      <c r="D344" s="12"/>
      <c r="E344" s="11">
        <f t="shared" si="40"/>
        <v>-3.5206329083959632E-2</v>
      </c>
      <c r="F344" s="11">
        <f t="shared" si="36"/>
        <v>1.2394856075680619E-3</v>
      </c>
      <c r="I344" s="13">
        <f t="shared" si="41"/>
        <v>7.3390755113910148E-4</v>
      </c>
      <c r="J344" s="13">
        <f t="shared" si="37"/>
        <v>1.8451826072206641</v>
      </c>
      <c r="K344" s="13">
        <f t="shared" si="38"/>
        <v>1.8451826072206641</v>
      </c>
      <c r="M344" s="11">
        <f t="shared" si="39"/>
        <v>2.709072813969941E-2</v>
      </c>
    </row>
    <row r="345" spans="1:13" x14ac:dyDescent="0.25">
      <c r="A345" s="1">
        <v>42089</v>
      </c>
      <c r="B345" s="5">
        <v>119.5</v>
      </c>
      <c r="C345" s="11">
        <f t="shared" si="35"/>
        <v>-2.4794658613216277E-2</v>
      </c>
      <c r="D345" s="12"/>
      <c r="E345" s="11">
        <f t="shared" si="40"/>
        <v>-2.4870259795419784E-2</v>
      </c>
      <c r="F345" s="11">
        <f t="shared" si="36"/>
        <v>6.185298222916737E-4</v>
      </c>
      <c r="I345" s="13">
        <f t="shared" si="41"/>
        <v>7.589202255555965E-4</v>
      </c>
      <c r="J345" s="13">
        <f t="shared" si="37"/>
        <v>2.2653619302937407</v>
      </c>
      <c r="K345" s="13">
        <f t="shared" si="38"/>
        <v>2.2653619302937407</v>
      </c>
      <c r="M345" s="11">
        <f t="shared" si="39"/>
        <v>2.7548506775424263E-2</v>
      </c>
    </row>
    <row r="346" spans="1:13" x14ac:dyDescent="0.25">
      <c r="A346" s="1">
        <v>42090</v>
      </c>
      <c r="B346" s="5">
        <v>122.5</v>
      </c>
      <c r="C346" s="11">
        <f t="shared" si="35"/>
        <v>2.4794658613216274E-2</v>
      </c>
      <c r="D346" s="12"/>
      <c r="E346" s="11">
        <f t="shared" si="40"/>
        <v>2.4719057431012766E-2</v>
      </c>
      <c r="F346" s="11">
        <f t="shared" si="36"/>
        <v>6.1103180027770744E-4</v>
      </c>
      <c r="I346" s="13">
        <f t="shared" si="41"/>
        <v>7.527575388023099E-4</v>
      </c>
      <c r="J346" s="13">
        <f t="shared" si="37"/>
        <v>2.2710828624544996</v>
      </c>
      <c r="K346" s="13">
        <f t="shared" si="38"/>
        <v>2.2710828624544996</v>
      </c>
      <c r="M346" s="11">
        <f t="shared" si="39"/>
        <v>2.7436427223716829E-2</v>
      </c>
    </row>
    <row r="347" spans="1:13" x14ac:dyDescent="0.25">
      <c r="A347" s="1">
        <v>42091</v>
      </c>
      <c r="B347" s="5">
        <v>118</v>
      </c>
      <c r="C347" s="11">
        <f t="shared" si="35"/>
        <v>-3.7426405519116912E-2</v>
      </c>
      <c r="D347" s="12"/>
      <c r="E347" s="11">
        <f t="shared" si="40"/>
        <v>-3.7502006701320423E-2</v>
      </c>
      <c r="F347" s="11">
        <f t="shared" si="36"/>
        <v>1.4064005066258818E-3</v>
      </c>
      <c r="I347" s="13">
        <f t="shared" si="41"/>
        <v>7.46914052485661E-4</v>
      </c>
      <c r="J347" s="13">
        <f t="shared" si="37"/>
        <v>1.7393675609163497</v>
      </c>
      <c r="K347" s="13">
        <f t="shared" si="38"/>
        <v>1.7393675609163497</v>
      </c>
      <c r="M347" s="11">
        <f t="shared" si="39"/>
        <v>2.7329728364651945E-2</v>
      </c>
    </row>
    <row r="348" spans="1:13" x14ac:dyDescent="0.25">
      <c r="A348" s="1">
        <v>42094</v>
      </c>
      <c r="B348" s="5">
        <v>121</v>
      </c>
      <c r="C348" s="11">
        <f t="shared" si="35"/>
        <v>2.5105921131076261E-2</v>
      </c>
      <c r="D348" s="12"/>
      <c r="E348" s="11">
        <f t="shared" si="40"/>
        <v>2.5030319948872753E-2</v>
      </c>
      <c r="F348" s="11">
        <f t="shared" si="36"/>
        <v>6.2651691674293734E-4</v>
      </c>
      <c r="I348" s="13">
        <f t="shared" si="41"/>
        <v>7.7928835658768445E-4</v>
      </c>
      <c r="J348" s="13">
        <f t="shared" si="37"/>
        <v>2.2576460157048599</v>
      </c>
      <c r="K348" s="13">
        <f t="shared" si="38"/>
        <v>2.2576460157048599</v>
      </c>
      <c r="M348" s="11">
        <f t="shared" si="39"/>
        <v>2.7915736719414812E-2</v>
      </c>
    </row>
    <row r="349" spans="1:13" x14ac:dyDescent="0.25">
      <c r="A349" s="1">
        <v>42095</v>
      </c>
      <c r="B349" s="5">
        <v>121.19</v>
      </c>
      <c r="C349" s="11">
        <f t="shared" si="35"/>
        <v>1.5690163836550254E-3</v>
      </c>
      <c r="D349" s="12"/>
      <c r="E349" s="11">
        <f t="shared" si="40"/>
        <v>1.4934152014515179E-3</v>
      </c>
      <c r="F349" s="11">
        <f t="shared" si="36"/>
        <v>2.2302889639264778E-6</v>
      </c>
      <c r="I349" s="13">
        <f t="shared" si="41"/>
        <v>7.7281996884032047E-4</v>
      </c>
      <c r="J349" s="13">
        <f t="shared" si="37"/>
        <v>2.6623507296401763</v>
      </c>
      <c r="K349" s="13">
        <f t="shared" si="38"/>
        <v>2.6623507296401763</v>
      </c>
      <c r="M349" s="11">
        <f t="shared" si="39"/>
        <v>2.7799639725009397E-2</v>
      </c>
    </row>
    <row r="350" spans="1:13" x14ac:dyDescent="0.25">
      <c r="A350" s="1">
        <v>42096</v>
      </c>
      <c r="B350" s="5">
        <v>123.63</v>
      </c>
      <c r="C350" s="11">
        <f t="shared" si="35"/>
        <v>1.993367203843957E-2</v>
      </c>
      <c r="D350" s="12"/>
      <c r="E350" s="11">
        <f t="shared" si="40"/>
        <v>1.9858070856236063E-2</v>
      </c>
      <c r="F350" s="11">
        <f t="shared" si="36"/>
        <v>3.9434297813129211E-4</v>
      </c>
      <c r="I350" s="13">
        <f t="shared" si="41"/>
        <v>7.3639904891789393E-4</v>
      </c>
      <c r="J350" s="13">
        <f t="shared" si="37"/>
        <v>2.4201797927202851</v>
      </c>
      <c r="K350" s="13">
        <f t="shared" si="38"/>
        <v>2.4201797927202855</v>
      </c>
      <c r="M350" s="11">
        <f t="shared" si="39"/>
        <v>2.7136673505017042E-2</v>
      </c>
    </row>
    <row r="351" spans="1:13" x14ac:dyDescent="0.25">
      <c r="A351" s="1">
        <v>42097</v>
      </c>
      <c r="B351" s="5">
        <v>122.75</v>
      </c>
      <c r="C351" s="11">
        <f t="shared" si="35"/>
        <v>-7.1434673442056949E-3</v>
      </c>
      <c r="D351" s="12"/>
      <c r="E351" s="11">
        <f t="shared" si="40"/>
        <v>-7.2190685264092022E-3</v>
      </c>
      <c r="F351" s="11">
        <f t="shared" si="36"/>
        <v>5.2114950388991927E-5</v>
      </c>
      <c r="I351" s="13">
        <f t="shared" si="41"/>
        <v>7.2091423218903516E-4</v>
      </c>
      <c r="J351" s="13">
        <f t="shared" si="37"/>
        <v>2.6624116170527774</v>
      </c>
      <c r="K351" s="13">
        <f t="shared" si="38"/>
        <v>2.6624116170527774</v>
      </c>
      <c r="M351" s="11">
        <f t="shared" si="39"/>
        <v>2.6849846036598332E-2</v>
      </c>
    </row>
    <row r="352" spans="1:13" x14ac:dyDescent="0.25">
      <c r="A352" s="1">
        <v>42098</v>
      </c>
      <c r="B352" s="5">
        <v>123.13</v>
      </c>
      <c r="C352" s="11">
        <f t="shared" si="35"/>
        <v>3.0909411301500629E-3</v>
      </c>
      <c r="D352" s="12"/>
      <c r="E352" s="11">
        <f t="shared" si="40"/>
        <v>3.0153399479465551E-3</v>
      </c>
      <c r="F352" s="11">
        <f t="shared" si="36"/>
        <v>9.0922750016823338E-6</v>
      </c>
      <c r="I352" s="13">
        <f t="shared" si="41"/>
        <v>6.8952471474005572E-4</v>
      </c>
      <c r="J352" s="13">
        <f t="shared" si="37"/>
        <v>2.714222328703209</v>
      </c>
      <c r="K352" s="13">
        <f t="shared" si="38"/>
        <v>2.714222328703209</v>
      </c>
      <c r="M352" s="11">
        <f t="shared" si="39"/>
        <v>2.6258802614362593E-2</v>
      </c>
    </row>
    <row r="353" spans="1:13" x14ac:dyDescent="0.25">
      <c r="A353" s="1">
        <v>42101</v>
      </c>
      <c r="B353" s="5">
        <v>122.13</v>
      </c>
      <c r="C353" s="11">
        <f t="shared" si="35"/>
        <v>-8.1546566217829998E-3</v>
      </c>
      <c r="D353" s="12"/>
      <c r="E353" s="11">
        <f t="shared" si="40"/>
        <v>-8.2302578039865071E-3</v>
      </c>
      <c r="F353" s="11">
        <f t="shared" si="36"/>
        <v>6.7737143520080808E-5</v>
      </c>
      <c r="I353" s="13">
        <f t="shared" si="41"/>
        <v>6.5776025413237266E-4</v>
      </c>
      <c r="J353" s="13">
        <f t="shared" si="37"/>
        <v>2.6929057365306801</v>
      </c>
      <c r="K353" s="13">
        <f t="shared" si="38"/>
        <v>2.6929057365306805</v>
      </c>
      <c r="M353" s="11">
        <f t="shared" si="39"/>
        <v>2.5646837117515538E-2</v>
      </c>
    </row>
    <row r="354" spans="1:13" x14ac:dyDescent="0.25">
      <c r="A354" s="1">
        <v>42102</v>
      </c>
      <c r="B354" s="5">
        <v>119</v>
      </c>
      <c r="C354" s="11">
        <f t="shared" si="35"/>
        <v>-2.5962558071467769E-2</v>
      </c>
      <c r="D354" s="12"/>
      <c r="E354" s="11">
        <f t="shared" si="40"/>
        <v>-2.6038159253671277E-2</v>
      </c>
      <c r="F354" s="11">
        <f t="shared" si="36"/>
        <v>6.7798573731954709E-4</v>
      </c>
      <c r="I354" s="13">
        <f t="shared" si="41"/>
        <v>6.3038808515653391E-4</v>
      </c>
      <c r="J354" s="13">
        <f t="shared" si="37"/>
        <v>2.2278962683512993</v>
      </c>
      <c r="K354" s="13">
        <f t="shared" si="38"/>
        <v>2.2278962683512993</v>
      </c>
      <c r="M354" s="11">
        <f t="shared" si="39"/>
        <v>2.5107530447189223E-2</v>
      </c>
    </row>
    <row r="355" spans="1:13" x14ac:dyDescent="0.25">
      <c r="A355" s="1">
        <v>42103</v>
      </c>
      <c r="B355" s="5">
        <v>113</v>
      </c>
      <c r="C355" s="11">
        <f t="shared" si="35"/>
        <v>-5.1735674399188865E-2</v>
      </c>
      <c r="D355" s="12"/>
      <c r="E355" s="11">
        <f t="shared" si="40"/>
        <v>-5.1811275581392376E-2</v>
      </c>
      <c r="F355" s="11">
        <f t="shared" si="36"/>
        <v>2.6844082773709857E-3</v>
      </c>
      <c r="I355" s="13">
        <f t="shared" si="41"/>
        <v>6.3374246877267288E-4</v>
      </c>
      <c r="J355" s="13">
        <f t="shared" si="37"/>
        <v>0.64509388892079556</v>
      </c>
      <c r="K355" s="13">
        <f t="shared" si="38"/>
        <v>0.64509388892079567</v>
      </c>
      <c r="M355" s="11">
        <f t="shared" si="39"/>
        <v>2.5174242168785794E-2</v>
      </c>
    </row>
    <row r="356" spans="1:13" x14ac:dyDescent="0.25">
      <c r="A356" s="1">
        <v>42104</v>
      </c>
      <c r="B356" s="5">
        <v>110.63</v>
      </c>
      <c r="C356" s="11">
        <f t="shared" si="35"/>
        <v>-2.1196518665521105E-2</v>
      </c>
      <c r="D356" s="12"/>
      <c r="E356" s="11">
        <f t="shared" si="40"/>
        <v>-2.1272119847724612E-2</v>
      </c>
      <c r="F356" s="11">
        <f t="shared" si="36"/>
        <v>4.5250308281595937E-4</v>
      </c>
      <c r="I356" s="13">
        <f t="shared" si="41"/>
        <v>7.3352590549172246E-4</v>
      </c>
      <c r="J356" s="13">
        <f t="shared" si="37"/>
        <v>2.3814414561393602</v>
      </c>
      <c r="K356" s="13">
        <f t="shared" si="38"/>
        <v>2.3814414561393606</v>
      </c>
      <c r="M356" s="11">
        <f t="shared" si="39"/>
        <v>2.708368338117477E-2</v>
      </c>
    </row>
    <row r="357" spans="1:13" x14ac:dyDescent="0.25">
      <c r="A357" s="1">
        <v>42105</v>
      </c>
      <c r="B357" s="5">
        <v>105</v>
      </c>
      <c r="C357" s="11">
        <f t="shared" si="35"/>
        <v>-5.2230949889296115E-2</v>
      </c>
      <c r="D357" s="12"/>
      <c r="E357" s="11">
        <f t="shared" si="40"/>
        <v>-5.2306551071499625E-2</v>
      </c>
      <c r="F357" s="11">
        <f t="shared" si="36"/>
        <v>2.7359752849953987E-3</v>
      </c>
      <c r="I357" s="13">
        <f t="shared" si="41"/>
        <v>7.2069556981931276E-4</v>
      </c>
      <c r="J357" s="13">
        <f t="shared" si="37"/>
        <v>0.80055924490939046</v>
      </c>
      <c r="K357" s="13">
        <f t="shared" si="38"/>
        <v>0.80055924490939046</v>
      </c>
      <c r="M357" s="11">
        <f t="shared" si="39"/>
        <v>2.6845773779485528E-2</v>
      </c>
    </row>
    <row r="358" spans="1:13" x14ac:dyDescent="0.25">
      <c r="A358" s="1">
        <v>42108</v>
      </c>
      <c r="B358" s="5">
        <v>111.88</v>
      </c>
      <c r="C358" s="11">
        <f t="shared" si="35"/>
        <v>6.3466518176235623E-2</v>
      </c>
      <c r="D358" s="12"/>
      <c r="E358" s="11">
        <f t="shared" si="40"/>
        <v>6.3390916994032112E-2</v>
      </c>
      <c r="F358" s="11">
        <f t="shared" si="36"/>
        <v>4.018408357344269E-3</v>
      </c>
      <c r="I358" s="13">
        <f t="shared" si="41"/>
        <v>8.1845921778509216E-4</v>
      </c>
      <c r="J358" s="13">
        <f t="shared" si="37"/>
        <v>0.1802432706416553</v>
      </c>
      <c r="K358" s="13">
        <f t="shared" si="38"/>
        <v>0.18024327064165471</v>
      </c>
      <c r="M358" s="11">
        <f t="shared" si="39"/>
        <v>2.8608726252405788E-2</v>
      </c>
    </row>
    <row r="359" spans="1:13" x14ac:dyDescent="0.25">
      <c r="A359" s="1">
        <v>42109</v>
      </c>
      <c r="B359" s="5">
        <v>112</v>
      </c>
      <c r="C359" s="11">
        <f t="shared" si="35"/>
        <v>1.0720029613356787E-3</v>
      </c>
      <c r="D359" s="12"/>
      <c r="E359" s="11">
        <f t="shared" si="40"/>
        <v>9.9640177913217116E-4</v>
      </c>
      <c r="F359" s="11">
        <f t="shared" si="36"/>
        <v>9.9281650545775597E-7</v>
      </c>
      <c r="I359" s="13">
        <f t="shared" si="41"/>
        <v>9.7386822604084904E-4</v>
      </c>
      <c r="J359" s="13">
        <f t="shared" si="37"/>
        <v>2.5476690159431579</v>
      </c>
      <c r="K359" s="13">
        <f t="shared" si="38"/>
        <v>2.5476690159431579</v>
      </c>
      <c r="M359" s="11">
        <f t="shared" si="39"/>
        <v>3.1206861842243111E-2</v>
      </c>
    </row>
    <row r="360" spans="1:13" x14ac:dyDescent="0.25">
      <c r="A360" s="1">
        <v>42110</v>
      </c>
      <c r="B360" s="5">
        <v>105</v>
      </c>
      <c r="C360" s="11">
        <f t="shared" si="35"/>
        <v>-6.4538521137571178E-2</v>
      </c>
      <c r="D360" s="12"/>
      <c r="E360" s="11">
        <f t="shared" si="40"/>
        <v>-6.4614122319774689E-2</v>
      </c>
      <c r="F360" s="11">
        <f t="shared" si="36"/>
        <v>4.1749848031548053E-3</v>
      </c>
      <c r="I360" s="13">
        <f t="shared" si="41"/>
        <v>9.2697055713670162E-4</v>
      </c>
      <c r="J360" s="13">
        <f t="shared" si="37"/>
        <v>0.32090470538775179</v>
      </c>
      <c r="K360" s="13">
        <f t="shared" si="38"/>
        <v>0.32090470538775229</v>
      </c>
      <c r="M360" s="11">
        <f t="shared" si="39"/>
        <v>3.0446191176183298E-2</v>
      </c>
    </row>
    <row r="361" spans="1:13" x14ac:dyDescent="0.25">
      <c r="A361" s="1">
        <v>42111</v>
      </c>
      <c r="B361" s="5">
        <v>104</v>
      </c>
      <c r="C361" s="11">
        <f t="shared" si="35"/>
        <v>-9.5694510161506725E-3</v>
      </c>
      <c r="D361" s="12"/>
      <c r="E361" s="11">
        <f t="shared" si="40"/>
        <v>-9.6450521983541797E-3</v>
      </c>
      <c r="F361" s="11">
        <f t="shared" si="36"/>
        <v>9.3027031908976792E-5</v>
      </c>
      <c r="I361" s="13">
        <f t="shared" si="41"/>
        <v>1.0833787934054363E-3</v>
      </c>
      <c r="J361" s="13">
        <f t="shared" si="37"/>
        <v>2.4519630197645199</v>
      </c>
      <c r="K361" s="13">
        <f t="shared" si="38"/>
        <v>2.4519630197645199</v>
      </c>
      <c r="M361" s="11">
        <f t="shared" si="39"/>
        <v>3.2914720011044243E-2</v>
      </c>
    </row>
    <row r="362" spans="1:13" x14ac:dyDescent="0.25">
      <c r="A362" s="1">
        <v>42112</v>
      </c>
      <c r="B362" s="5">
        <v>104</v>
      </c>
      <c r="C362" s="11">
        <f t="shared" si="35"/>
        <v>0</v>
      </c>
      <c r="D362" s="12"/>
      <c r="E362" s="11">
        <f t="shared" si="40"/>
        <v>-7.5601182203507595E-5</v>
      </c>
      <c r="F362" s="11">
        <f t="shared" si="36"/>
        <v>5.7155387505679537E-9</v>
      </c>
      <c r="I362" s="13">
        <f t="shared" si="41"/>
        <v>1.0351711074086923E-3</v>
      </c>
      <c r="J362" s="13">
        <f t="shared" si="37"/>
        <v>2.5176529785024062</v>
      </c>
      <c r="K362" s="13">
        <f t="shared" si="38"/>
        <v>2.5176529785024062</v>
      </c>
      <c r="M362" s="11">
        <f t="shared" si="39"/>
        <v>3.2174075082412115E-2</v>
      </c>
    </row>
    <row r="363" spans="1:13" x14ac:dyDescent="0.25">
      <c r="A363" s="1">
        <v>42115</v>
      </c>
      <c r="B363" s="5">
        <v>106.5</v>
      </c>
      <c r="C363" s="11">
        <f t="shared" si="35"/>
        <v>2.3754086008107057E-2</v>
      </c>
      <c r="D363" s="12"/>
      <c r="E363" s="11">
        <f t="shared" si="40"/>
        <v>2.367848482590355E-2</v>
      </c>
      <c r="F363" s="11">
        <f t="shared" si="36"/>
        <v>5.6067064365054463E-4</v>
      </c>
      <c r="I363" s="13">
        <f t="shared" si="41"/>
        <v>9.8504277772169194E-4</v>
      </c>
      <c r="J363" s="13">
        <f t="shared" si="37"/>
        <v>2.2578821830359783</v>
      </c>
      <c r="K363" s="13">
        <f t="shared" si="38"/>
        <v>2.2578821830359783</v>
      </c>
      <c r="M363" s="11">
        <f t="shared" si="39"/>
        <v>3.1385391151325354E-2</v>
      </c>
    </row>
    <row r="364" spans="1:13" x14ac:dyDescent="0.25">
      <c r="A364" s="1">
        <v>42116</v>
      </c>
      <c r="B364" s="5">
        <v>112.75</v>
      </c>
      <c r="C364" s="11">
        <f t="shared" si="35"/>
        <v>5.702799323330799E-2</v>
      </c>
      <c r="D364" s="12"/>
      <c r="E364" s="11">
        <f t="shared" si="40"/>
        <v>5.6952392051104479E-2</v>
      </c>
      <c r="F364" s="11">
        <f t="shared" si="36"/>
        <v>3.2435749603427085E-3</v>
      </c>
      <c r="I364" s="13">
        <f t="shared" si="41"/>
        <v>9.6473088742296846E-4</v>
      </c>
      <c r="J364" s="13">
        <f t="shared" si="37"/>
        <v>0.87181455599802671</v>
      </c>
      <c r="K364" s="13">
        <f t="shared" si="38"/>
        <v>0.87181455599802693</v>
      </c>
      <c r="M364" s="11">
        <f t="shared" si="39"/>
        <v>3.1060117311803064E-2</v>
      </c>
    </row>
    <row r="365" spans="1:13" x14ac:dyDescent="0.25">
      <c r="A365" s="1">
        <v>42117</v>
      </c>
      <c r="B365" s="5">
        <v>110.5</v>
      </c>
      <c r="C365" s="11">
        <f t="shared" si="35"/>
        <v>-2.0157457424980169E-2</v>
      </c>
      <c r="D365" s="12"/>
      <c r="E365" s="11">
        <f t="shared" si="40"/>
        <v>-2.0233058607183677E-2</v>
      </c>
      <c r="F365" s="11">
        <f t="shared" si="36"/>
        <v>4.0937666060172944E-4</v>
      </c>
      <c r="I365" s="13">
        <f t="shared" si="41"/>
        <v>1.0751383596338737E-3</v>
      </c>
      <c r="J365" s="13">
        <f t="shared" si="37"/>
        <v>2.3083311807895264</v>
      </c>
      <c r="K365" s="13">
        <f t="shared" si="38"/>
        <v>2.3083311807895264</v>
      </c>
      <c r="M365" s="11">
        <f t="shared" si="39"/>
        <v>3.2789302518258505E-2</v>
      </c>
    </row>
    <row r="366" spans="1:13" x14ac:dyDescent="0.25">
      <c r="A366" s="1">
        <v>42118</v>
      </c>
      <c r="B366" s="5">
        <v>110.44</v>
      </c>
      <c r="C366" s="11">
        <f t="shared" si="35"/>
        <v>-5.4313389585380163E-4</v>
      </c>
      <c r="D366" s="12"/>
      <c r="E366" s="11">
        <f t="shared" si="40"/>
        <v>-6.1873507805730924E-4</v>
      </c>
      <c r="F366" s="11">
        <f t="shared" si="36"/>
        <v>3.8283309681858455E-7</v>
      </c>
      <c r="I366" s="13">
        <f t="shared" si="41"/>
        <v>1.0425411206196108E-3</v>
      </c>
      <c r="J366" s="13">
        <f t="shared" si="37"/>
        <v>2.5139249414563336</v>
      </c>
      <c r="K366" s="13">
        <f t="shared" si="38"/>
        <v>2.5139249414563336</v>
      </c>
      <c r="M366" s="11">
        <f t="shared" si="39"/>
        <v>3.2288405358884026E-2</v>
      </c>
    </row>
    <row r="367" spans="1:13" x14ac:dyDescent="0.25">
      <c r="A367" s="1">
        <v>42119</v>
      </c>
      <c r="B367" s="5">
        <v>111.5</v>
      </c>
      <c r="C367" s="11">
        <f t="shared" si="35"/>
        <v>9.5522038382197597E-3</v>
      </c>
      <c r="D367" s="12"/>
      <c r="E367" s="11">
        <f t="shared" si="40"/>
        <v>9.4766026560162524E-3</v>
      </c>
      <c r="F367" s="11">
        <f t="shared" si="36"/>
        <v>8.9805997900014288E-5</v>
      </c>
      <c r="I367" s="13">
        <f t="shared" si="41"/>
        <v>9.920452868964042E-4</v>
      </c>
      <c r="J367" s="13">
        <f t="shared" si="37"/>
        <v>2.4936693130441538</v>
      </c>
      <c r="K367" s="13">
        <f t="shared" si="38"/>
        <v>2.4936693130441538</v>
      </c>
      <c r="M367" s="11">
        <f t="shared" si="39"/>
        <v>3.1496750418041605E-2</v>
      </c>
    </row>
    <row r="368" spans="1:13" x14ac:dyDescent="0.25">
      <c r="A368" s="1">
        <v>42122</v>
      </c>
      <c r="B368" s="5">
        <v>111.88</v>
      </c>
      <c r="C368" s="11">
        <f t="shared" si="35"/>
        <v>3.4022774335855195E-3</v>
      </c>
      <c r="D368" s="12"/>
      <c r="E368" s="11">
        <f t="shared" si="40"/>
        <v>3.3266762513820118E-3</v>
      </c>
      <c r="F368" s="11">
        <f t="shared" si="36"/>
        <v>1.1066774881509073E-5</v>
      </c>
      <c r="I368" s="13">
        <f t="shared" si="41"/>
        <v>9.4855237083193143E-4</v>
      </c>
      <c r="J368" s="13">
        <f t="shared" si="37"/>
        <v>2.5555147370907769</v>
      </c>
      <c r="K368" s="13">
        <f t="shared" si="38"/>
        <v>2.5555147370907774</v>
      </c>
      <c r="M368" s="11">
        <f t="shared" si="39"/>
        <v>3.0798577415717295E-2</v>
      </c>
    </row>
    <row r="369" spans="1:13" x14ac:dyDescent="0.25">
      <c r="A369" s="1">
        <v>42123</v>
      </c>
      <c r="B369" s="5">
        <v>111.38</v>
      </c>
      <c r="C369" s="11">
        <f t="shared" si="35"/>
        <v>-4.4790901722364176E-3</v>
      </c>
      <c r="D369" s="12"/>
      <c r="E369" s="11">
        <f t="shared" si="40"/>
        <v>-4.5546913544399249E-3</v>
      </c>
      <c r="F369" s="11">
        <f t="shared" si="36"/>
        <v>2.0745213334209797E-5</v>
      </c>
      <c r="I369" s="13">
        <f t="shared" si="41"/>
        <v>9.0346892317799937E-4</v>
      </c>
      <c r="J369" s="13">
        <f t="shared" si="37"/>
        <v>2.5742150219425812</v>
      </c>
      <c r="K369" s="13">
        <f t="shared" si="38"/>
        <v>2.5742150219425812</v>
      </c>
      <c r="M369" s="11">
        <f t="shared" si="39"/>
        <v>3.0057759783090943E-2</v>
      </c>
    </row>
    <row r="370" spans="1:13" x14ac:dyDescent="0.25">
      <c r="A370" s="1">
        <v>42124</v>
      </c>
      <c r="B370" s="5">
        <v>108.13</v>
      </c>
      <c r="C370" s="11">
        <f t="shared" si="35"/>
        <v>-2.9613571204076858E-2</v>
      </c>
      <c r="D370" s="12"/>
      <c r="E370" s="11">
        <f t="shared" si="40"/>
        <v>-2.9689172386280365E-2</v>
      </c>
      <c r="F370" s="11">
        <f t="shared" si="36"/>
        <v>8.8144695698227254E-4</v>
      </c>
      <c r="I370" s="13">
        <f t="shared" si="41"/>
        <v>8.6113000774940094E-4</v>
      </c>
      <c r="J370" s="13">
        <f t="shared" si="37"/>
        <v>2.0978973217584627</v>
      </c>
      <c r="K370" s="13">
        <f t="shared" si="38"/>
        <v>2.0978973217584631</v>
      </c>
      <c r="M370" s="11">
        <f t="shared" si="39"/>
        <v>2.9345016744745621E-2</v>
      </c>
    </row>
    <row r="371" spans="1:13" x14ac:dyDescent="0.25">
      <c r="A371" s="1">
        <v>42125</v>
      </c>
      <c r="B371" s="5">
        <v>107.63</v>
      </c>
      <c r="C371" s="11">
        <f t="shared" si="35"/>
        <v>-4.6347876812388895E-3</v>
      </c>
      <c r="D371" s="12"/>
      <c r="E371" s="11">
        <f t="shared" si="40"/>
        <v>-4.7103888634423968E-3</v>
      </c>
      <c r="F371" s="11">
        <f t="shared" si="36"/>
        <v>2.2187763244842155E-5</v>
      </c>
      <c r="I371" s="13">
        <f t="shared" si="41"/>
        <v>8.6232139702273585E-4</v>
      </c>
      <c r="J371" s="13">
        <f t="shared" si="37"/>
        <v>2.59613758449813</v>
      </c>
      <c r="K371" s="13">
        <f t="shared" si="38"/>
        <v>2.59613758449813</v>
      </c>
      <c r="M371" s="11">
        <f t="shared" si="39"/>
        <v>2.936530941472839E-2</v>
      </c>
    </row>
    <row r="372" spans="1:13" x14ac:dyDescent="0.25">
      <c r="A372" s="1">
        <v>42126</v>
      </c>
      <c r="B372" s="5">
        <v>107.88</v>
      </c>
      <c r="C372" s="11">
        <f t="shared" si="35"/>
        <v>2.3200789953222475E-3</v>
      </c>
      <c r="D372" s="12"/>
      <c r="E372" s="11">
        <f t="shared" si="40"/>
        <v>2.2444778131187398E-3</v>
      </c>
      <c r="F372" s="11">
        <f t="shared" si="36"/>
        <v>5.037680653582281E-6</v>
      </c>
      <c r="I372" s="13">
        <f t="shared" si="41"/>
        <v>8.2218219855902564E-4</v>
      </c>
      <c r="J372" s="13">
        <f t="shared" si="37"/>
        <v>2.6297721305760957</v>
      </c>
      <c r="K372" s="13">
        <f t="shared" si="38"/>
        <v>2.6297721305760957</v>
      </c>
      <c r="M372" s="11">
        <f t="shared" si="39"/>
        <v>2.8673719649864503E-2</v>
      </c>
    </row>
    <row r="373" spans="1:13" x14ac:dyDescent="0.25">
      <c r="A373" s="1">
        <v>42129</v>
      </c>
      <c r="B373" s="5">
        <v>109.75</v>
      </c>
      <c r="C373" s="11">
        <f t="shared" si="35"/>
        <v>1.718555368375151E-2</v>
      </c>
      <c r="D373" s="12"/>
      <c r="E373" s="11">
        <f t="shared" si="40"/>
        <v>1.7109952501548002E-2</v>
      </c>
      <c r="F373" s="11">
        <f t="shared" si="36"/>
        <v>2.9275047460522875E-4</v>
      </c>
      <c r="I373" s="13">
        <f t="shared" si="41"/>
        <v>7.8334543752788899E-4</v>
      </c>
      <c r="J373" s="13">
        <f t="shared" si="37"/>
        <v>2.4701707428309034</v>
      </c>
      <c r="K373" s="13">
        <f t="shared" si="38"/>
        <v>2.4701707428309039</v>
      </c>
      <c r="M373" s="11">
        <f t="shared" si="39"/>
        <v>2.7988308943698064E-2</v>
      </c>
    </row>
    <row r="374" spans="1:13" x14ac:dyDescent="0.25">
      <c r="A374" s="1">
        <v>42130</v>
      </c>
      <c r="B374" s="5">
        <v>109.5</v>
      </c>
      <c r="C374" s="11">
        <f t="shared" si="35"/>
        <v>-2.2805026987252177E-3</v>
      </c>
      <c r="D374" s="12"/>
      <c r="E374" s="11">
        <f t="shared" si="40"/>
        <v>-2.3561038809287254E-3</v>
      </c>
      <c r="F374" s="11">
        <f t="shared" si="36"/>
        <v>5.5512254977274014E-6</v>
      </c>
      <c r="I374" s="13">
        <f t="shared" si="41"/>
        <v>7.605080854216034E-4</v>
      </c>
      <c r="J374" s="13">
        <f t="shared" si="37"/>
        <v>2.6681736919935939</v>
      </c>
      <c r="K374" s="13">
        <f t="shared" si="38"/>
        <v>2.6681736919935939</v>
      </c>
      <c r="M374" s="11">
        <f t="shared" si="39"/>
        <v>2.7577311062204804E-2</v>
      </c>
    </row>
    <row r="375" spans="1:13" x14ac:dyDescent="0.25">
      <c r="A375" s="1">
        <v>42131</v>
      </c>
      <c r="B375" s="5">
        <v>103</v>
      </c>
      <c r="C375" s="11">
        <f t="shared" si="35"/>
        <v>-6.1195561026919795E-2</v>
      </c>
      <c r="D375" s="12"/>
      <c r="E375" s="11">
        <f t="shared" si="40"/>
        <v>-6.1271162209123306E-2</v>
      </c>
      <c r="F375" s="11">
        <f t="shared" si="36"/>
        <v>3.7541553184567002E-3</v>
      </c>
      <c r="I375" s="13">
        <f t="shared" si="41"/>
        <v>7.248569925376975E-4</v>
      </c>
      <c r="J375" s="13">
        <f t="shared" si="37"/>
        <v>0.10624612083379399</v>
      </c>
      <c r="K375" s="13">
        <f t="shared" si="38"/>
        <v>0.10624612083379399</v>
      </c>
      <c r="M375" s="11">
        <f t="shared" si="39"/>
        <v>2.6923168322797699E-2</v>
      </c>
    </row>
    <row r="376" spans="1:13" x14ac:dyDescent="0.25">
      <c r="A376" s="1">
        <v>42132</v>
      </c>
      <c r="B376" s="5">
        <v>105</v>
      </c>
      <c r="C376" s="11">
        <f t="shared" si="35"/>
        <v>1.9231361927887592E-2</v>
      </c>
      <c r="D376" s="12"/>
      <c r="E376" s="11">
        <f t="shared" si="40"/>
        <v>1.9155760745684085E-2</v>
      </c>
      <c r="F376" s="11">
        <f t="shared" si="36"/>
        <v>3.6694316974589128E-4</v>
      </c>
      <c r="I376" s="13">
        <f t="shared" si="41"/>
        <v>8.7145720198109544E-4</v>
      </c>
      <c r="J376" s="13">
        <f t="shared" si="37"/>
        <v>2.3931991222054276</v>
      </c>
      <c r="K376" s="13">
        <f t="shared" si="38"/>
        <v>2.3931991222054276</v>
      </c>
      <c r="M376" s="11">
        <f t="shared" si="39"/>
        <v>2.9520453959603933E-2</v>
      </c>
    </row>
    <row r="377" spans="1:13" x14ac:dyDescent="0.25">
      <c r="A377" s="1">
        <v>42133</v>
      </c>
      <c r="B377" s="5">
        <v>104.5</v>
      </c>
      <c r="C377" s="11">
        <f t="shared" si="35"/>
        <v>-4.7732787526576599E-3</v>
      </c>
      <c r="D377" s="12"/>
      <c r="E377" s="11">
        <f t="shared" si="40"/>
        <v>-4.8488799348611672E-3</v>
      </c>
      <c r="F377" s="11">
        <f t="shared" si="36"/>
        <v>2.3511636622699238E-5</v>
      </c>
      <c r="I377" s="13">
        <f t="shared" si="41"/>
        <v>8.4765005626729793E-4</v>
      </c>
      <c r="J377" s="13">
        <f t="shared" si="37"/>
        <v>2.603714088727382</v>
      </c>
      <c r="K377" s="13">
        <f t="shared" si="38"/>
        <v>2.6037140887273824</v>
      </c>
      <c r="M377" s="11">
        <f t="shared" si="39"/>
        <v>2.9114430378547645E-2</v>
      </c>
    </row>
    <row r="378" spans="1:13" x14ac:dyDescent="0.25">
      <c r="A378" s="1">
        <v>42136</v>
      </c>
      <c r="B378" s="5">
        <v>104.19</v>
      </c>
      <c r="C378" s="11">
        <f t="shared" si="35"/>
        <v>-2.9709159807733651E-3</v>
      </c>
      <c r="D378" s="12"/>
      <c r="E378" s="11">
        <f t="shared" si="40"/>
        <v>-3.0465171629768728E-3</v>
      </c>
      <c r="F378" s="11">
        <f t="shared" si="36"/>
        <v>9.2812668243126529E-6</v>
      </c>
      <c r="I378" s="13">
        <f t="shared" si="41"/>
        <v>8.0833362372538812E-4</v>
      </c>
      <c r="J378" s="13">
        <f t="shared" si="37"/>
        <v>2.6355883210760114</v>
      </c>
      <c r="K378" s="13">
        <f t="shared" si="38"/>
        <v>2.6355883210760114</v>
      </c>
      <c r="M378" s="11">
        <f t="shared" si="39"/>
        <v>2.8431208622311296E-2</v>
      </c>
    </row>
    <row r="379" spans="1:13" x14ac:dyDescent="0.25">
      <c r="A379" s="1">
        <v>42137</v>
      </c>
      <c r="B379" s="5">
        <v>109</v>
      </c>
      <c r="C379" s="11">
        <f t="shared" si="35"/>
        <v>4.5131726805051453E-2</v>
      </c>
      <c r="D379" s="12"/>
      <c r="E379" s="11">
        <f t="shared" si="40"/>
        <v>4.5056125622847942E-2</v>
      </c>
      <c r="F379" s="11">
        <f t="shared" si="36"/>
        <v>2.0300544561418551E-3</v>
      </c>
      <c r="I379" s="13">
        <f t="shared" si="41"/>
        <v>7.7038027850972492E-4</v>
      </c>
      <c r="J379" s="13">
        <f t="shared" si="37"/>
        <v>1.3478081400760034</v>
      </c>
      <c r="K379" s="13">
        <f t="shared" si="38"/>
        <v>1.3478081400760031</v>
      </c>
      <c r="M379" s="11">
        <f t="shared" si="39"/>
        <v>2.7755725148331557E-2</v>
      </c>
    </row>
    <row r="380" spans="1:13" x14ac:dyDescent="0.25">
      <c r="A380" s="1">
        <v>42138</v>
      </c>
      <c r="B380" s="5">
        <v>107.88</v>
      </c>
      <c r="C380" s="11">
        <f t="shared" si="35"/>
        <v>-1.0328383957614554E-2</v>
      </c>
      <c r="D380" s="12"/>
      <c r="E380" s="11">
        <f t="shared" si="40"/>
        <v>-1.0403985139818061E-2</v>
      </c>
      <c r="F380" s="11">
        <f t="shared" si="36"/>
        <v>1.0824290678955504E-4</v>
      </c>
      <c r="I380" s="13">
        <f t="shared" si="41"/>
        <v>8.3222668504716985E-4</v>
      </c>
      <c r="J380" s="13">
        <f t="shared" si="37"/>
        <v>2.5617322096519843</v>
      </c>
      <c r="K380" s="13">
        <f t="shared" si="38"/>
        <v>2.5617322096519843</v>
      </c>
      <c r="M380" s="11">
        <f t="shared" si="39"/>
        <v>2.8848339381100777E-2</v>
      </c>
    </row>
    <row r="381" spans="1:13" x14ac:dyDescent="0.25">
      <c r="A381" s="1">
        <v>42139</v>
      </c>
      <c r="B381" s="5">
        <v>106.06</v>
      </c>
      <c r="C381" s="11">
        <f t="shared" si="35"/>
        <v>-1.7014526562545262E-2</v>
      </c>
      <c r="D381" s="12"/>
      <c r="E381" s="11">
        <f t="shared" si="40"/>
        <v>-1.709012774474877E-2</v>
      </c>
      <c r="F381" s="11">
        <f t="shared" si="36"/>
        <v>2.9207246633183165E-4</v>
      </c>
      <c r="I381" s="13">
        <f t="shared" si="41"/>
        <v>7.9775607402119688E-4</v>
      </c>
      <c r="J381" s="13">
        <f t="shared" si="37"/>
        <v>2.4648565519169359</v>
      </c>
      <c r="K381" s="13">
        <f t="shared" si="38"/>
        <v>2.4648565519169363</v>
      </c>
      <c r="M381" s="11">
        <f t="shared" si="39"/>
        <v>2.8244576010646661E-2</v>
      </c>
    </row>
    <row r="382" spans="1:13" x14ac:dyDescent="0.25">
      <c r="A382" s="1">
        <v>42140</v>
      </c>
      <c r="B382" s="5">
        <v>106.81</v>
      </c>
      <c r="C382" s="11">
        <f t="shared" si="35"/>
        <v>7.0465833926202145E-3</v>
      </c>
      <c r="D382" s="12"/>
      <c r="E382" s="11">
        <f t="shared" si="40"/>
        <v>6.9709822104167072E-3</v>
      </c>
      <c r="F382" s="11">
        <f t="shared" si="36"/>
        <v>4.8594592977946201E-5</v>
      </c>
      <c r="I382" s="13">
        <f t="shared" si="41"/>
        <v>7.7389014808282785E-4</v>
      </c>
      <c r="J382" s="13">
        <f t="shared" si="37"/>
        <v>2.631705465859445</v>
      </c>
      <c r="K382" s="13">
        <f t="shared" si="38"/>
        <v>2.631705465859445</v>
      </c>
      <c r="M382" s="11">
        <f t="shared" si="39"/>
        <v>2.7818881143619488E-2</v>
      </c>
    </row>
    <row r="383" spans="1:13" x14ac:dyDescent="0.25">
      <c r="A383" s="1">
        <v>42143</v>
      </c>
      <c r="B383" s="5">
        <v>109</v>
      </c>
      <c r="C383" s="11">
        <f t="shared" si="35"/>
        <v>2.0296327127539694E-2</v>
      </c>
      <c r="D383" s="12"/>
      <c r="E383" s="11">
        <f t="shared" si="40"/>
        <v>2.0220725945336186E-2</v>
      </c>
      <c r="F383" s="11">
        <f t="shared" si="36"/>
        <v>4.0887775775639201E-4</v>
      </c>
      <c r="I383" s="13">
        <f t="shared" si="41"/>
        <v>7.3969038758742709E-4</v>
      </c>
      <c r="J383" s="13">
        <f t="shared" si="37"/>
        <v>2.4093165008992417</v>
      </c>
      <c r="K383" s="13">
        <f t="shared" si="38"/>
        <v>2.4093165008992417</v>
      </c>
      <c r="M383" s="11">
        <f t="shared" si="39"/>
        <v>2.7197249632774031E-2</v>
      </c>
    </row>
    <row r="384" spans="1:13" x14ac:dyDescent="0.25">
      <c r="A384" s="1">
        <v>42144</v>
      </c>
      <c r="B384" s="5">
        <v>107.38</v>
      </c>
      <c r="C384" s="11">
        <f t="shared" si="35"/>
        <v>-1.4973937234720307E-2</v>
      </c>
      <c r="D384" s="12"/>
      <c r="E384" s="11">
        <f t="shared" si="40"/>
        <v>-1.5049538416923814E-2</v>
      </c>
      <c r="F384" s="11">
        <f t="shared" si="36"/>
        <v>2.2648860656246576E-4</v>
      </c>
      <c r="I384" s="13">
        <f t="shared" si="41"/>
        <v>7.2473890377600125E-4</v>
      </c>
      <c r="J384" s="13">
        <f t="shared" si="37"/>
        <v>2.5396557054837565</v>
      </c>
      <c r="K384" s="13">
        <f t="shared" si="38"/>
        <v>2.5396557054837565</v>
      </c>
      <c r="M384" s="11">
        <f t="shared" si="39"/>
        <v>2.692097516391264E-2</v>
      </c>
    </row>
    <row r="385" spans="1:13" x14ac:dyDescent="0.25">
      <c r="A385" s="1">
        <v>42145</v>
      </c>
      <c r="B385" s="5">
        <v>109.63</v>
      </c>
      <c r="C385" s="11">
        <f t="shared" si="35"/>
        <v>2.0737114692025157E-2</v>
      </c>
      <c r="D385" s="12"/>
      <c r="E385" s="11">
        <f t="shared" si="40"/>
        <v>2.066151350982165E-2</v>
      </c>
      <c r="F385" s="11">
        <f t="shared" si="36"/>
        <v>4.2689814051654257E-4</v>
      </c>
      <c r="I385" s="13">
        <f t="shared" si="41"/>
        <v>7.0150603779450457E-4</v>
      </c>
      <c r="J385" s="13">
        <f t="shared" si="37"/>
        <v>2.4079293865164511</v>
      </c>
      <c r="K385" s="13">
        <f t="shared" si="38"/>
        <v>2.4079293865164511</v>
      </c>
      <c r="M385" s="11">
        <f t="shared" si="39"/>
        <v>2.648595925758598E-2</v>
      </c>
    </row>
    <row r="386" spans="1:13" x14ac:dyDescent="0.25">
      <c r="A386" s="1">
        <v>42146</v>
      </c>
      <c r="B386" s="5">
        <v>106.5</v>
      </c>
      <c r="C386" s="11">
        <f t="shared" si="35"/>
        <v>-2.8966074536968818E-2</v>
      </c>
      <c r="D386" s="12"/>
      <c r="E386" s="11">
        <f t="shared" si="40"/>
        <v>-2.9041675719172325E-2</v>
      </c>
      <c r="F386" s="11">
        <f t="shared" si="36"/>
        <v>8.4341892857756344E-4</v>
      </c>
      <c r="I386" s="13">
        <f t="shared" si="41"/>
        <v>6.8940486469097975E-4</v>
      </c>
      <c r="J386" s="13">
        <f t="shared" si="37"/>
        <v>2.109201652866298</v>
      </c>
      <c r="K386" s="13">
        <f t="shared" si="38"/>
        <v>2.109201652866298</v>
      </c>
      <c r="M386" s="11">
        <f t="shared" si="39"/>
        <v>2.6256520422382319E-2</v>
      </c>
    </row>
    <row r="387" spans="1:13" x14ac:dyDescent="0.25">
      <c r="A387" s="1">
        <v>42147</v>
      </c>
      <c r="B387" s="5">
        <v>106.94</v>
      </c>
      <c r="C387" s="11">
        <f t="shared" si="35"/>
        <v>4.1229443711056826E-3</v>
      </c>
      <c r="D387" s="12"/>
      <c r="E387" s="11">
        <f t="shared" si="40"/>
        <v>4.0473431889021753E-3</v>
      </c>
      <c r="F387" s="11">
        <f t="shared" si="36"/>
        <v>1.638098688875283E-5</v>
      </c>
      <c r="I387" s="13">
        <f t="shared" si="41"/>
        <v>6.9766110387577769E-4</v>
      </c>
      <c r="J387" s="13">
        <f t="shared" si="37"/>
        <v>2.7032100842951707</v>
      </c>
      <c r="K387" s="13">
        <f t="shared" si="38"/>
        <v>2.7032100842951707</v>
      </c>
      <c r="M387" s="11">
        <f t="shared" si="39"/>
        <v>2.6413275144816437E-2</v>
      </c>
    </row>
    <row r="388" spans="1:13" x14ac:dyDescent="0.25">
      <c r="A388" s="1">
        <v>42150</v>
      </c>
      <c r="B388" s="5">
        <v>106.94</v>
      </c>
      <c r="C388" s="11">
        <f t="shared" si="35"/>
        <v>0</v>
      </c>
      <c r="D388" s="12"/>
      <c r="E388" s="11">
        <f t="shared" si="40"/>
        <v>-7.5601182203507595E-5</v>
      </c>
      <c r="F388" s="11">
        <f t="shared" si="36"/>
        <v>5.7155387505679537E-9</v>
      </c>
      <c r="I388" s="13">
        <f t="shared" si="41"/>
        <v>6.6583435208064309E-4</v>
      </c>
      <c r="J388" s="13">
        <f t="shared" si="37"/>
        <v>2.7382919942626165</v>
      </c>
      <c r="K388" s="13">
        <f t="shared" si="38"/>
        <v>2.7382919942626165</v>
      </c>
      <c r="M388" s="11">
        <f t="shared" si="39"/>
        <v>2.5803766238296361E-2</v>
      </c>
    </row>
    <row r="389" spans="1:13" x14ac:dyDescent="0.25">
      <c r="A389" s="1">
        <v>42151</v>
      </c>
      <c r="B389" s="5">
        <v>110.94</v>
      </c>
      <c r="C389" s="11">
        <f t="shared" si="35"/>
        <v>3.6721585106502967E-2</v>
      </c>
      <c r="D389" s="12"/>
      <c r="E389" s="11">
        <f t="shared" si="40"/>
        <v>3.6645983924299456E-2</v>
      </c>
      <c r="F389" s="11">
        <f t="shared" si="36"/>
        <v>1.3429281377800141E-3</v>
      </c>
      <c r="I389" s="13">
        <f t="shared" si="41"/>
        <v>6.348360639301864E-4</v>
      </c>
      <c r="J389" s="13">
        <f t="shared" si="37"/>
        <v>1.7044365535313504</v>
      </c>
      <c r="K389" s="13">
        <f t="shared" si="38"/>
        <v>1.7044365535313502</v>
      </c>
      <c r="M389" s="11">
        <f t="shared" si="39"/>
        <v>2.5195953324496107E-2</v>
      </c>
    </row>
    <row r="390" spans="1:13" x14ac:dyDescent="0.25">
      <c r="A390" s="1">
        <v>42152</v>
      </c>
      <c r="B390" s="5">
        <v>107.38</v>
      </c>
      <c r="C390" s="11">
        <f t="shared" si="35"/>
        <v>-3.2615569632665035E-2</v>
      </c>
      <c r="D390" s="12"/>
      <c r="E390" s="11">
        <f t="shared" si="40"/>
        <v>-3.2691170814868546E-2</v>
      </c>
      <c r="F390" s="11">
        <f t="shared" si="36"/>
        <v>1.068712649246913E-3</v>
      </c>
      <c r="I390" s="13">
        <f t="shared" si="41"/>
        <v>6.704944250139844E-4</v>
      </c>
      <c r="J390" s="13">
        <f t="shared" si="37"/>
        <v>1.9378504124596563</v>
      </c>
      <c r="K390" s="13">
        <f t="shared" si="38"/>
        <v>1.9378504124596561</v>
      </c>
      <c r="M390" s="11">
        <f t="shared" si="39"/>
        <v>2.5893907102134749E-2</v>
      </c>
    </row>
    <row r="391" spans="1:13" x14ac:dyDescent="0.25">
      <c r="A391" s="1">
        <v>42153</v>
      </c>
      <c r="B391" s="5">
        <v>106</v>
      </c>
      <c r="C391" s="11">
        <f t="shared" si="35"/>
        <v>-1.2934850882356191E-2</v>
      </c>
      <c r="D391" s="12"/>
      <c r="E391" s="11">
        <f t="shared" si="40"/>
        <v>-1.3010452064559698E-2</v>
      </c>
      <c r="F391" s="11">
        <f t="shared" si="36"/>
        <v>1.6927186292420572E-4</v>
      </c>
      <c r="I391" s="13">
        <f t="shared" si="41"/>
        <v>6.9057180049340936E-4</v>
      </c>
      <c r="J391" s="13">
        <f t="shared" si="37"/>
        <v>2.5974975645215523</v>
      </c>
      <c r="K391" s="13">
        <f t="shared" si="38"/>
        <v>2.5974975645215528</v>
      </c>
      <c r="M391" s="11">
        <f t="shared" si="39"/>
        <v>2.6278732855550883E-2</v>
      </c>
    </row>
    <row r="392" spans="1:13" x14ac:dyDescent="0.25">
      <c r="A392" s="1">
        <v>42154</v>
      </c>
      <c r="B392" s="5">
        <v>108.44</v>
      </c>
      <c r="C392" s="11">
        <f t="shared" si="35"/>
        <v>2.2757930518397564E-2</v>
      </c>
      <c r="D392" s="12"/>
      <c r="E392" s="11">
        <f t="shared" si="40"/>
        <v>2.2682329336194056E-2</v>
      </c>
      <c r="F392" s="11">
        <f t="shared" si="36"/>
        <v>5.1448806411556953E-4</v>
      </c>
      <c r="I392" s="13">
        <f t="shared" si="41"/>
        <v>6.6636335229001411E-4</v>
      </c>
      <c r="J392" s="13">
        <f t="shared" si="37"/>
        <v>2.351857511811712</v>
      </c>
      <c r="K392" s="13">
        <f t="shared" si="38"/>
        <v>2.351857511811712</v>
      </c>
      <c r="M392" s="11">
        <f t="shared" si="39"/>
        <v>2.5814014648830083E-2</v>
      </c>
    </row>
    <row r="393" spans="1:13" x14ac:dyDescent="0.25">
      <c r="A393" s="1">
        <v>42157</v>
      </c>
      <c r="B393" s="5">
        <v>112.44</v>
      </c>
      <c r="C393" s="11">
        <f t="shared" ref="C393:C456" si="42">LN(B393/B392)</f>
        <v>3.6222721407866317E-2</v>
      </c>
      <c r="D393" s="12"/>
      <c r="E393" s="11">
        <f t="shared" si="40"/>
        <v>3.6147120225662806E-2</v>
      </c>
      <c r="F393" s="11">
        <f t="shared" ref="F393:F456" si="43">E393^2</f>
        <v>1.3066143006085211E-3</v>
      </c>
      <c r="I393" s="13">
        <f t="shared" si="41"/>
        <v>6.6032253777658181E-4</v>
      </c>
      <c r="J393" s="13">
        <f t="shared" ref="J393:J456" si="44">LN((1/(SQRT(2*PI()*I393)))*EXP(-(F393)/(2*I393)))</f>
        <v>1.7530767241405238</v>
      </c>
      <c r="K393" s="13">
        <f t="shared" ref="K393:K456" si="45">LN(NORMDIST(E393,0,SQRT(I393),FALSE))</f>
        <v>1.7530767241405238</v>
      </c>
      <c r="M393" s="11">
        <f t="shared" ref="M393:M456" si="46">SQRT(I393)</f>
        <v>2.5696741773551406E-2</v>
      </c>
    </row>
    <row r="394" spans="1:13" x14ac:dyDescent="0.25">
      <c r="A394" s="1">
        <v>42158</v>
      </c>
      <c r="B394" s="5">
        <v>112.38</v>
      </c>
      <c r="C394" s="11">
        <f t="shared" si="42"/>
        <v>-5.3376035427896379E-4</v>
      </c>
      <c r="D394" s="12"/>
      <c r="E394" s="11">
        <f t="shared" ref="E394:E457" si="47">C394-$D$8</f>
        <v>-6.093615364824714E-4</v>
      </c>
      <c r="F394" s="11">
        <f t="shared" si="43"/>
        <v>3.7132148214427835E-7</v>
      </c>
      <c r="I394" s="13">
        <f t="shared" ref="I394:I457" si="48">$H$9+$H$7*C393^2+$H$8*I393</f>
        <v>6.9290537440050578E-4</v>
      </c>
      <c r="J394" s="13">
        <f t="shared" si="44"/>
        <v>2.7181020779785361</v>
      </c>
      <c r="K394" s="13">
        <f t="shared" si="45"/>
        <v>2.7181020779785361</v>
      </c>
      <c r="M394" s="11">
        <f t="shared" si="46"/>
        <v>2.6323095836175991E-2</v>
      </c>
    </row>
    <row r="395" spans="1:13" x14ac:dyDescent="0.25">
      <c r="A395" s="1">
        <v>42159</v>
      </c>
      <c r="B395" s="5">
        <v>121</v>
      </c>
      <c r="C395" s="11">
        <f t="shared" si="42"/>
        <v>7.3904559912689044E-2</v>
      </c>
      <c r="D395" s="12"/>
      <c r="E395" s="11">
        <f t="shared" si="47"/>
        <v>7.3828958730485533E-2</v>
      </c>
      <c r="F395" s="11">
        <f t="shared" si="43"/>
        <v>5.4507151472277362E-3</v>
      </c>
      <c r="I395" s="13">
        <f t="shared" si="48"/>
        <v>6.6051866846149083E-4</v>
      </c>
      <c r="J395" s="13">
        <f t="shared" si="44"/>
        <v>-1.3837830728488543</v>
      </c>
      <c r="K395" s="13">
        <f t="shared" si="45"/>
        <v>-1.383783072848854</v>
      </c>
      <c r="M395" s="11">
        <f t="shared" si="46"/>
        <v>2.5700557746116928E-2</v>
      </c>
    </row>
    <row r="396" spans="1:13" x14ac:dyDescent="0.25">
      <c r="A396" s="1">
        <v>42160</v>
      </c>
      <c r="B396" s="5">
        <v>119.75</v>
      </c>
      <c r="C396" s="11">
        <f t="shared" si="42"/>
        <v>-1.0384309305716493E-2</v>
      </c>
      <c r="D396" s="12"/>
      <c r="E396" s="11">
        <f t="shared" si="47"/>
        <v>-1.0459910487920001E-2</v>
      </c>
      <c r="F396" s="11">
        <f t="shared" si="43"/>
        <v>1.0940972741529882E-4</v>
      </c>
      <c r="I396" s="13">
        <f t="shared" si="48"/>
        <v>8.9327961501649094E-4</v>
      </c>
      <c r="J396" s="13">
        <f t="shared" si="44"/>
        <v>2.5301264502135887</v>
      </c>
      <c r="K396" s="13">
        <f t="shared" si="45"/>
        <v>2.5301264502135887</v>
      </c>
      <c r="M396" s="11">
        <f t="shared" si="46"/>
        <v>2.98877837086742E-2</v>
      </c>
    </row>
    <row r="397" spans="1:13" x14ac:dyDescent="0.25">
      <c r="A397" s="1">
        <v>42161</v>
      </c>
      <c r="B397" s="5">
        <v>119.69</v>
      </c>
      <c r="C397" s="11">
        <f t="shared" si="42"/>
        <v>-5.0116940574549546E-4</v>
      </c>
      <c r="D397" s="12"/>
      <c r="E397" s="11">
        <f t="shared" si="47"/>
        <v>-5.7677058794900306E-4</v>
      </c>
      <c r="F397" s="11">
        <f t="shared" si="43"/>
        <v>3.3266431112303867E-7</v>
      </c>
      <c r="I397" s="13">
        <f t="shared" si="48"/>
        <v>8.5570260716340567E-4</v>
      </c>
      <c r="J397" s="13">
        <f t="shared" si="44"/>
        <v>2.6126609178601354</v>
      </c>
      <c r="K397" s="13">
        <f t="shared" si="45"/>
        <v>2.6126609178601354</v>
      </c>
      <c r="M397" s="11">
        <f t="shared" si="46"/>
        <v>2.925239489620304E-2</v>
      </c>
    </row>
    <row r="398" spans="1:13" x14ac:dyDescent="0.25">
      <c r="A398" s="1">
        <v>42164</v>
      </c>
      <c r="B398" s="5">
        <v>118.88</v>
      </c>
      <c r="C398" s="11">
        <f t="shared" si="42"/>
        <v>-6.7904859158301042E-3</v>
      </c>
      <c r="D398" s="12"/>
      <c r="E398" s="11">
        <f t="shared" si="47"/>
        <v>-6.8660870980336115E-3</v>
      </c>
      <c r="F398" s="11">
        <f t="shared" si="43"/>
        <v>4.7143152037783621E-5</v>
      </c>
      <c r="I398" s="13">
        <f t="shared" si="48"/>
        <v>8.1488208375305761E-4</v>
      </c>
      <c r="J398" s="13">
        <f t="shared" si="44"/>
        <v>2.608368671343265</v>
      </c>
      <c r="K398" s="13">
        <f t="shared" si="45"/>
        <v>2.608368671343265</v>
      </c>
      <c r="M398" s="11">
        <f t="shared" si="46"/>
        <v>2.8546139559545658E-2</v>
      </c>
    </row>
    <row r="399" spans="1:13" x14ac:dyDescent="0.25">
      <c r="A399" s="1">
        <v>42165</v>
      </c>
      <c r="B399" s="5">
        <v>119.69</v>
      </c>
      <c r="C399" s="11">
        <f t="shared" si="42"/>
        <v>6.7904859158301667E-3</v>
      </c>
      <c r="D399" s="12"/>
      <c r="E399" s="11">
        <f t="shared" si="47"/>
        <v>6.7148847336266594E-3</v>
      </c>
      <c r="F399" s="11">
        <f t="shared" si="43"/>
        <v>4.5089676985892375E-5</v>
      </c>
      <c r="I399" s="13">
        <f t="shared" si="48"/>
        <v>7.783881720115352E-4</v>
      </c>
      <c r="J399" s="13">
        <f t="shared" si="44"/>
        <v>2.631240587441241</v>
      </c>
      <c r="K399" s="13">
        <f t="shared" si="45"/>
        <v>2.631240587441241</v>
      </c>
      <c r="M399" s="11">
        <f t="shared" si="46"/>
        <v>2.7899608814668624E-2</v>
      </c>
    </row>
    <row r="400" spans="1:13" x14ac:dyDescent="0.25">
      <c r="A400" s="1">
        <v>42166</v>
      </c>
      <c r="B400" s="5">
        <v>116</v>
      </c>
      <c r="C400" s="11">
        <f t="shared" si="42"/>
        <v>-3.1314875778914397E-2</v>
      </c>
      <c r="D400" s="12"/>
      <c r="E400" s="11">
        <f t="shared" si="47"/>
        <v>-3.1390476961117908E-2</v>
      </c>
      <c r="F400" s="11">
        <f t="shared" si="43"/>
        <v>9.8536204384647424E-4</v>
      </c>
      <c r="I400" s="13">
        <f t="shared" si="48"/>
        <v>7.4378448656722005E-4</v>
      </c>
      <c r="J400" s="13">
        <f t="shared" si="44"/>
        <v>2.0205435332440973</v>
      </c>
      <c r="K400" s="13">
        <f t="shared" si="45"/>
        <v>2.0205435332440973</v>
      </c>
      <c r="M400" s="11">
        <f t="shared" si="46"/>
        <v>2.7272412554946803E-2</v>
      </c>
    </row>
    <row r="401" spans="1:13" x14ac:dyDescent="0.25">
      <c r="A401" s="1">
        <v>42167</v>
      </c>
      <c r="B401" s="5">
        <v>116.81</v>
      </c>
      <c r="C401" s="11">
        <f t="shared" si="42"/>
        <v>6.958492061240113E-3</v>
      </c>
      <c r="D401" s="12"/>
      <c r="E401" s="11">
        <f t="shared" si="47"/>
        <v>6.8828908790366057E-3</v>
      </c>
      <c r="F401" s="11">
        <f t="shared" si="43"/>
        <v>4.73741868527253E-5</v>
      </c>
      <c r="I401" s="13">
        <f t="shared" si="48"/>
        <v>7.5605436896673708E-4</v>
      </c>
      <c r="J401" s="13">
        <f t="shared" si="44"/>
        <v>2.6434302196466781</v>
      </c>
      <c r="K401" s="13">
        <f t="shared" si="45"/>
        <v>2.6434302196466781</v>
      </c>
      <c r="M401" s="11">
        <f t="shared" si="46"/>
        <v>2.7496442842061174E-2</v>
      </c>
    </row>
    <row r="402" spans="1:13" x14ac:dyDescent="0.25">
      <c r="A402" s="1">
        <v>42168</v>
      </c>
      <c r="B402" s="5">
        <v>113.25</v>
      </c>
      <c r="C402" s="11">
        <f t="shared" si="42"/>
        <v>-3.0950918804461349E-2</v>
      </c>
      <c r="D402" s="12"/>
      <c r="E402" s="11">
        <f t="shared" si="47"/>
        <v>-3.1026519986664856E-2</v>
      </c>
      <c r="F402" s="11">
        <f t="shared" si="43"/>
        <v>9.6264494248291378E-4</v>
      </c>
      <c r="I402" s="13">
        <f t="shared" si="48"/>
        <v>7.2271890892579326E-4</v>
      </c>
      <c r="J402" s="13">
        <f t="shared" si="44"/>
        <v>2.0313180796566179</v>
      </c>
      <c r="K402" s="13">
        <f t="shared" si="45"/>
        <v>2.0313180796566179</v>
      </c>
      <c r="M402" s="11">
        <f t="shared" si="46"/>
        <v>2.6883431866593841E-2</v>
      </c>
    </row>
    <row r="403" spans="1:13" x14ac:dyDescent="0.25">
      <c r="A403" s="1">
        <v>42171</v>
      </c>
      <c r="B403" s="5">
        <v>120</v>
      </c>
      <c r="C403" s="11">
        <f t="shared" si="42"/>
        <v>5.7893978418902668E-2</v>
      </c>
      <c r="D403" s="12"/>
      <c r="E403" s="11">
        <f t="shared" si="47"/>
        <v>5.7818377236699157E-2</v>
      </c>
      <c r="F403" s="11">
        <f t="shared" si="43"/>
        <v>3.3429647462852514E-3</v>
      </c>
      <c r="I403" s="13">
        <f t="shared" si="48"/>
        <v>7.3498666770550707E-4</v>
      </c>
      <c r="J403" s="13">
        <f t="shared" si="44"/>
        <v>0.41472363658173123</v>
      </c>
      <c r="K403" s="13">
        <f t="shared" si="45"/>
        <v>0.41472363658173123</v>
      </c>
      <c r="M403" s="11">
        <f t="shared" si="46"/>
        <v>2.7110637537791454E-2</v>
      </c>
    </row>
    <row r="404" spans="1:13" x14ac:dyDescent="0.25">
      <c r="A404" s="1">
        <v>42172</v>
      </c>
      <c r="B404" s="5">
        <v>116.31</v>
      </c>
      <c r="C404" s="11">
        <f t="shared" si="42"/>
        <v>-3.1232702431098484E-2</v>
      </c>
      <c r="D404" s="12"/>
      <c r="E404" s="11">
        <f t="shared" si="47"/>
        <v>-3.1308303613301995E-2</v>
      </c>
      <c r="F404" s="11">
        <f t="shared" si="43"/>
        <v>9.8020987514269866E-4</v>
      </c>
      <c r="I404" s="13">
        <f t="shared" si="48"/>
        <v>8.6209482129231615E-4</v>
      </c>
      <c r="J404" s="13">
        <f t="shared" si="44"/>
        <v>2.0406294361278041</v>
      </c>
      <c r="K404" s="13">
        <f t="shared" si="45"/>
        <v>2.0406294361278041</v>
      </c>
      <c r="M404" s="11">
        <f t="shared" si="46"/>
        <v>2.9361451280417256E-2</v>
      </c>
    </row>
    <row r="405" spans="1:13" x14ac:dyDescent="0.25">
      <c r="A405" s="1">
        <v>42173</v>
      </c>
      <c r="B405" s="5">
        <v>114.5</v>
      </c>
      <c r="C405" s="11">
        <f t="shared" si="42"/>
        <v>-1.5684217356653114E-2</v>
      </c>
      <c r="D405" s="12"/>
      <c r="E405" s="11">
        <f t="shared" si="47"/>
        <v>-1.5759818538856621E-2</v>
      </c>
      <c r="F405" s="11">
        <f t="shared" si="43"/>
        <v>2.4837188037768882E-4</v>
      </c>
      <c r="I405" s="13">
        <f t="shared" si="48"/>
        <v>8.6798879793609175E-4</v>
      </c>
      <c r="J405" s="13">
        <f t="shared" si="44"/>
        <v>2.4626541351800704</v>
      </c>
      <c r="K405" s="13">
        <f t="shared" si="45"/>
        <v>2.4626541351800704</v>
      </c>
      <c r="M405" s="11">
        <f t="shared" si="46"/>
        <v>2.9461649613286962E-2</v>
      </c>
    </row>
    <row r="406" spans="1:13" x14ac:dyDescent="0.25">
      <c r="A406" s="1">
        <v>42174</v>
      </c>
      <c r="B406" s="5">
        <v>111.44</v>
      </c>
      <c r="C406" s="11">
        <f t="shared" si="42"/>
        <v>-2.7088493522744068E-2</v>
      </c>
      <c r="D406" s="12"/>
      <c r="E406" s="11">
        <f t="shared" si="47"/>
        <v>-2.7164094704947576E-2</v>
      </c>
      <c r="F406" s="11">
        <f t="shared" si="43"/>
        <v>7.3788804113936093E-4</v>
      </c>
      <c r="I406" s="13">
        <f t="shared" si="48"/>
        <v>8.3838668773448459E-4</v>
      </c>
      <c r="J406" s="13">
        <f t="shared" si="44"/>
        <v>2.1830127642846251</v>
      </c>
      <c r="K406" s="13">
        <f t="shared" si="45"/>
        <v>2.1830127642846255</v>
      </c>
      <c r="M406" s="11">
        <f t="shared" si="46"/>
        <v>2.8954907835019691E-2</v>
      </c>
    </row>
    <row r="407" spans="1:13" x14ac:dyDescent="0.25">
      <c r="A407" s="1">
        <v>42175</v>
      </c>
      <c r="B407" s="5">
        <v>111.75</v>
      </c>
      <c r="C407" s="11">
        <f t="shared" si="42"/>
        <v>2.7779040221279352E-3</v>
      </c>
      <c r="D407" s="12"/>
      <c r="E407" s="11">
        <f t="shared" si="47"/>
        <v>2.7023028399244275E-3</v>
      </c>
      <c r="F407" s="11">
        <f t="shared" si="43"/>
        <v>7.3024406386636257E-6</v>
      </c>
      <c r="I407" s="13">
        <f t="shared" si="48"/>
        <v>8.3384914939069914E-4</v>
      </c>
      <c r="J407" s="13">
        <f t="shared" si="44"/>
        <v>2.6214117367680472</v>
      </c>
      <c r="K407" s="13">
        <f t="shared" si="45"/>
        <v>2.6214117367680472</v>
      </c>
      <c r="M407" s="11">
        <f t="shared" si="46"/>
        <v>2.8876446273575617E-2</v>
      </c>
    </row>
    <row r="408" spans="1:13" x14ac:dyDescent="0.25">
      <c r="A408" s="1">
        <v>42178</v>
      </c>
      <c r="B408" s="5">
        <v>115.13</v>
      </c>
      <c r="C408" s="11">
        <f t="shared" si="42"/>
        <v>2.9797691191894821E-2</v>
      </c>
      <c r="D408" s="12"/>
      <c r="E408" s="11">
        <f t="shared" si="47"/>
        <v>2.9722090009691313E-2</v>
      </c>
      <c r="F408" s="11">
        <f t="shared" si="43"/>
        <v>8.8340263454419218E-4</v>
      </c>
      <c r="I408" s="13">
        <f t="shared" si="48"/>
        <v>7.9452068344320183E-4</v>
      </c>
      <c r="J408" s="13">
        <f t="shared" si="44"/>
        <v>2.0940129145598569</v>
      </c>
      <c r="K408" s="13">
        <f t="shared" si="45"/>
        <v>2.0940129145598574</v>
      </c>
      <c r="M408" s="11">
        <f t="shared" si="46"/>
        <v>2.8187243274985261E-2</v>
      </c>
    </row>
    <row r="409" spans="1:13" x14ac:dyDescent="0.25">
      <c r="A409" s="1">
        <v>42179</v>
      </c>
      <c r="B409" s="5">
        <v>109.69</v>
      </c>
      <c r="C409" s="11">
        <f t="shared" si="42"/>
        <v>-4.8403719262330294E-2</v>
      </c>
      <c r="D409" s="12"/>
      <c r="E409" s="11">
        <f t="shared" si="47"/>
        <v>-4.8479320444533805E-2</v>
      </c>
      <c r="F409" s="11">
        <f t="shared" si="43"/>
        <v>2.3502445107637933E-3</v>
      </c>
      <c r="I409" s="13">
        <f t="shared" si="48"/>
        <v>7.9968983973485556E-4</v>
      </c>
      <c r="J409" s="13">
        <f t="shared" si="44"/>
        <v>1.1772322354809042</v>
      </c>
      <c r="K409" s="13">
        <f t="shared" si="45"/>
        <v>1.1772322354809037</v>
      </c>
      <c r="M409" s="11">
        <f t="shared" si="46"/>
        <v>2.8278787805258832E-2</v>
      </c>
    </row>
    <row r="410" spans="1:13" x14ac:dyDescent="0.25">
      <c r="A410" s="1">
        <v>42180</v>
      </c>
      <c r="B410" s="5">
        <v>113.69</v>
      </c>
      <c r="C410" s="11">
        <f t="shared" si="42"/>
        <v>3.581724071777255E-2</v>
      </c>
      <c r="D410" s="12"/>
      <c r="E410" s="11">
        <f t="shared" si="47"/>
        <v>3.5741639535569039E-2</v>
      </c>
      <c r="F410" s="11">
        <f t="shared" si="43"/>
        <v>1.2774647966905517E-3</v>
      </c>
      <c r="I410" s="13">
        <f t="shared" si="48"/>
        <v>8.7478200560027529E-4</v>
      </c>
      <c r="J410" s="13">
        <f t="shared" si="44"/>
        <v>1.8716675926015149</v>
      </c>
      <c r="K410" s="13">
        <f t="shared" si="45"/>
        <v>1.8716675926015149</v>
      </c>
      <c r="M410" s="11">
        <f t="shared" si="46"/>
        <v>2.9576713908077673E-2</v>
      </c>
    </row>
    <row r="411" spans="1:13" x14ac:dyDescent="0.25">
      <c r="A411" s="1">
        <v>42181</v>
      </c>
      <c r="B411" s="5">
        <v>114</v>
      </c>
      <c r="C411" s="11">
        <f t="shared" si="42"/>
        <v>2.7230022534803183E-3</v>
      </c>
      <c r="D411" s="12"/>
      <c r="E411" s="11">
        <f t="shared" si="47"/>
        <v>2.6474010712768106E-3</v>
      </c>
      <c r="F411" s="11">
        <f t="shared" si="43"/>
        <v>7.0087324321976046E-6</v>
      </c>
      <c r="I411" s="13">
        <f t="shared" si="48"/>
        <v>8.9484762856538468E-4</v>
      </c>
      <c r="J411" s="13">
        <f t="shared" si="44"/>
        <v>2.5865738578984554</v>
      </c>
      <c r="K411" s="13">
        <f t="shared" si="45"/>
        <v>2.5865738578984554</v>
      </c>
      <c r="M411" s="11">
        <f t="shared" si="46"/>
        <v>2.9914003887232893E-2</v>
      </c>
    </row>
    <row r="412" spans="1:13" x14ac:dyDescent="0.25">
      <c r="A412" s="1">
        <v>42182</v>
      </c>
      <c r="B412" s="5">
        <v>109.56</v>
      </c>
      <c r="C412" s="11">
        <f t="shared" si="42"/>
        <v>-3.972610399961804E-2</v>
      </c>
      <c r="D412" s="12"/>
      <c r="E412" s="11">
        <f t="shared" si="47"/>
        <v>-3.9801705181821551E-2</v>
      </c>
      <c r="F412" s="11">
        <f t="shared" si="43"/>
        <v>1.5841757353806404E-3</v>
      </c>
      <c r="I412" s="13">
        <f t="shared" si="48"/>
        <v>8.523451369596692E-4</v>
      </c>
      <c r="J412" s="13">
        <f t="shared" si="44"/>
        <v>1.6855168344521316</v>
      </c>
      <c r="K412" s="13">
        <f t="shared" si="45"/>
        <v>1.6855168344521316</v>
      </c>
      <c r="M412" s="11">
        <f t="shared" si="46"/>
        <v>2.9194950538743325E-2</v>
      </c>
    </row>
    <row r="413" spans="1:13" x14ac:dyDescent="0.25">
      <c r="A413" s="1">
        <v>42185</v>
      </c>
      <c r="B413" s="5">
        <v>109.88</v>
      </c>
      <c r="C413" s="11">
        <f t="shared" si="42"/>
        <v>2.9165168321957208E-3</v>
      </c>
      <c r="D413" s="12"/>
      <c r="E413" s="11">
        <f t="shared" si="47"/>
        <v>2.8409156499922131E-3</v>
      </c>
      <c r="F413" s="11">
        <f t="shared" si="43"/>
        <v>8.0708017303706794E-6</v>
      </c>
      <c r="I413" s="13">
        <f t="shared" si="48"/>
        <v>8.8781775652112802E-4</v>
      </c>
      <c r="J413" s="13">
        <f t="shared" si="44"/>
        <v>2.589888196211656</v>
      </c>
      <c r="K413" s="13">
        <f t="shared" si="45"/>
        <v>2.589888196211656</v>
      </c>
      <c r="M413" s="11">
        <f t="shared" si="46"/>
        <v>2.9796270849237628E-2</v>
      </c>
    </row>
    <row r="414" spans="1:13" x14ac:dyDescent="0.25">
      <c r="A414" s="1">
        <v>42186</v>
      </c>
      <c r="B414" s="5">
        <v>109.88</v>
      </c>
      <c r="C414" s="11">
        <f t="shared" si="42"/>
        <v>0</v>
      </c>
      <c r="D414" s="12"/>
      <c r="E414" s="11">
        <f t="shared" si="47"/>
        <v>-7.5601182203507595E-5</v>
      </c>
      <c r="F414" s="11">
        <f t="shared" si="43"/>
        <v>5.7155387505679537E-9</v>
      </c>
      <c r="I414" s="13">
        <f t="shared" si="48"/>
        <v>8.4573202803043602E-4</v>
      </c>
      <c r="J414" s="13">
        <f t="shared" si="44"/>
        <v>2.6187120878827987</v>
      </c>
      <c r="K414" s="13">
        <f t="shared" si="45"/>
        <v>2.6187120878827987</v>
      </c>
      <c r="M414" s="11">
        <f t="shared" si="46"/>
        <v>2.908147224661152E-2</v>
      </c>
    </row>
    <row r="415" spans="1:13" x14ac:dyDescent="0.25">
      <c r="A415" s="1">
        <v>42187</v>
      </c>
      <c r="B415" s="5">
        <v>104</v>
      </c>
      <c r="C415" s="11">
        <f t="shared" si="42"/>
        <v>-5.4997962085700368E-2</v>
      </c>
      <c r="D415" s="12"/>
      <c r="E415" s="11">
        <f t="shared" si="47"/>
        <v>-5.5073563267903879E-2</v>
      </c>
      <c r="F415" s="11">
        <f t="shared" si="43"/>
        <v>3.0330973710238113E-3</v>
      </c>
      <c r="I415" s="13">
        <f t="shared" si="48"/>
        <v>8.0541582076253202E-4</v>
      </c>
      <c r="J415" s="13">
        <f t="shared" si="44"/>
        <v>0.76019861679087808</v>
      </c>
      <c r="K415" s="13">
        <f t="shared" si="45"/>
        <v>0.76019861679087808</v>
      </c>
      <c r="M415" s="11">
        <f t="shared" si="46"/>
        <v>2.8379848850241116E-2</v>
      </c>
    </row>
    <row r="416" spans="1:13" x14ac:dyDescent="0.25">
      <c r="A416" s="1">
        <v>42188</v>
      </c>
      <c r="B416" s="5">
        <v>101.75</v>
      </c>
      <c r="C416" s="11">
        <f t="shared" si="42"/>
        <v>-2.1872074818668329E-2</v>
      </c>
      <c r="D416" s="12"/>
      <c r="E416" s="11">
        <f t="shared" si="47"/>
        <v>-2.1947676000871837E-2</v>
      </c>
      <c r="F416" s="11">
        <f t="shared" si="43"/>
        <v>4.8170048183924559E-4</v>
      </c>
      <c r="I416" s="13">
        <f t="shared" si="48"/>
        <v>9.1310445658401959E-4</v>
      </c>
      <c r="J416" s="13">
        <f t="shared" si="44"/>
        <v>2.3166208606460708</v>
      </c>
      <c r="K416" s="13">
        <f t="shared" si="45"/>
        <v>2.3166208606460708</v>
      </c>
      <c r="M416" s="11">
        <f t="shared" si="46"/>
        <v>3.0217618314222244E-2</v>
      </c>
    </row>
    <row r="417" spans="1:13" x14ac:dyDescent="0.25">
      <c r="A417" s="1">
        <v>42189</v>
      </c>
      <c r="B417" s="5">
        <v>104.69</v>
      </c>
      <c r="C417" s="11">
        <f t="shared" si="42"/>
        <v>2.8484778008559256E-2</v>
      </c>
      <c r="D417" s="12"/>
      <c r="E417" s="11">
        <f t="shared" si="47"/>
        <v>2.8409176826355749E-2</v>
      </c>
      <c r="F417" s="11">
        <f t="shared" si="43"/>
        <v>8.0708132795114852E-4</v>
      </c>
      <c r="I417" s="13">
        <f t="shared" si="48"/>
        <v>8.9237630006736197E-4</v>
      </c>
      <c r="J417" s="13">
        <f t="shared" si="44"/>
        <v>2.1396637153313227</v>
      </c>
      <c r="K417" s="13">
        <f t="shared" si="45"/>
        <v>2.1396637153313227</v>
      </c>
      <c r="M417" s="11">
        <f t="shared" si="46"/>
        <v>2.9872668110956575E-2</v>
      </c>
    </row>
    <row r="418" spans="1:13" x14ac:dyDescent="0.25">
      <c r="A418" s="1">
        <v>42192</v>
      </c>
      <c r="B418" s="5">
        <v>103.31</v>
      </c>
      <c r="C418" s="11">
        <f t="shared" si="42"/>
        <v>-1.3269425469909529E-2</v>
      </c>
      <c r="D418" s="12"/>
      <c r="E418" s="11">
        <f t="shared" si="47"/>
        <v>-1.3345026652113037E-2</v>
      </c>
      <c r="F418" s="11">
        <f t="shared" si="43"/>
        <v>1.7808973634560727E-4</v>
      </c>
      <c r="I418" s="13">
        <f t="shared" si="48"/>
        <v>8.887856070100837E-4</v>
      </c>
      <c r="J418" s="13">
        <f t="shared" si="44"/>
        <v>2.4937016058994641</v>
      </c>
      <c r="K418" s="13">
        <f t="shared" si="45"/>
        <v>2.4937016058994641</v>
      </c>
      <c r="M418" s="11">
        <f t="shared" si="46"/>
        <v>2.9812507559916587E-2</v>
      </c>
    </row>
    <row r="419" spans="1:13" x14ac:dyDescent="0.25">
      <c r="A419" s="1">
        <v>42193</v>
      </c>
      <c r="B419" s="5">
        <v>102.19</v>
      </c>
      <c r="C419" s="11">
        <f t="shared" si="42"/>
        <v>-1.0900351237236381E-2</v>
      </c>
      <c r="D419" s="12"/>
      <c r="E419" s="11">
        <f t="shared" si="47"/>
        <v>-1.0975952419439888E-2</v>
      </c>
      <c r="F419" s="11">
        <f t="shared" si="43"/>
        <v>1.2047153151380833E-4</v>
      </c>
      <c r="I419" s="13">
        <f t="shared" si="48"/>
        <v>8.5473348162696345E-4</v>
      </c>
      <c r="J419" s="13">
        <f t="shared" si="44"/>
        <v>2.5429487385754315</v>
      </c>
      <c r="K419" s="13">
        <f t="shared" si="45"/>
        <v>2.5429487385754319</v>
      </c>
      <c r="M419" s="11">
        <f t="shared" si="46"/>
        <v>2.923582531119933E-2</v>
      </c>
    </row>
    <row r="420" spans="1:13" x14ac:dyDescent="0.25">
      <c r="A420" s="1">
        <v>42194</v>
      </c>
      <c r="B420" s="5">
        <v>104.44</v>
      </c>
      <c r="C420" s="11">
        <f t="shared" si="42"/>
        <v>2.1778918206810386E-2</v>
      </c>
      <c r="D420" s="12"/>
      <c r="E420" s="11">
        <f t="shared" si="47"/>
        <v>2.1703317024606879E-2</v>
      </c>
      <c r="F420" s="11">
        <f t="shared" si="43"/>
        <v>4.7103396987059078E-4</v>
      </c>
      <c r="I420" s="13">
        <f t="shared" si="48"/>
        <v>8.1968285894109844E-4</v>
      </c>
      <c r="J420" s="13">
        <f t="shared" si="44"/>
        <v>2.3470310306355442</v>
      </c>
      <c r="K420" s="13">
        <f t="shared" si="45"/>
        <v>2.3470310306355442</v>
      </c>
      <c r="M420" s="11">
        <f t="shared" si="46"/>
        <v>2.8630104067940417E-2</v>
      </c>
    </row>
    <row r="421" spans="1:13" x14ac:dyDescent="0.25">
      <c r="A421" s="1">
        <v>42195</v>
      </c>
      <c r="B421" s="5">
        <v>103.13</v>
      </c>
      <c r="C421" s="11">
        <f t="shared" si="42"/>
        <v>-1.2622415502950516E-2</v>
      </c>
      <c r="D421" s="12"/>
      <c r="E421" s="11">
        <f t="shared" si="47"/>
        <v>-1.2698016685154023E-2</v>
      </c>
      <c r="F421" s="11">
        <f t="shared" si="43"/>
        <v>1.6123962773644996E-4</v>
      </c>
      <c r="I421" s="13">
        <f t="shared" si="48"/>
        <v>8.0359737181048168E-4</v>
      </c>
      <c r="J421" s="13">
        <f t="shared" si="44"/>
        <v>2.543943924029751</v>
      </c>
      <c r="K421" s="13">
        <f t="shared" si="45"/>
        <v>2.5439439240297506</v>
      </c>
      <c r="M421" s="11">
        <f t="shared" si="46"/>
        <v>2.8347793067723663E-2</v>
      </c>
    </row>
    <row r="422" spans="1:13" x14ac:dyDescent="0.25">
      <c r="A422" s="1">
        <v>42196</v>
      </c>
      <c r="B422" s="5">
        <v>103.94</v>
      </c>
      <c r="C422" s="11">
        <f t="shared" si="42"/>
        <v>7.8234812523182099E-3</v>
      </c>
      <c r="D422" s="12"/>
      <c r="E422" s="11">
        <f t="shared" si="47"/>
        <v>7.7478800701147026E-3</v>
      </c>
      <c r="F422" s="11">
        <f t="shared" si="43"/>
        <v>6.0029645580880608E-5</v>
      </c>
      <c r="I422" s="13">
        <f t="shared" si="48"/>
        <v>7.7314948942610446E-4</v>
      </c>
      <c r="J422" s="13">
        <f t="shared" si="44"/>
        <v>2.6247590366541269</v>
      </c>
      <c r="K422" s="13">
        <f t="shared" si="45"/>
        <v>2.6247590366541274</v>
      </c>
      <c r="M422" s="11">
        <f t="shared" si="46"/>
        <v>2.7805565799424121E-2</v>
      </c>
    </row>
    <row r="423" spans="1:13" x14ac:dyDescent="0.25">
      <c r="A423" s="1">
        <v>42199</v>
      </c>
      <c r="B423" s="5">
        <v>105.44</v>
      </c>
      <c r="C423" s="11">
        <f t="shared" si="42"/>
        <v>1.4328261173901263E-2</v>
      </c>
      <c r="D423" s="12"/>
      <c r="E423" s="11">
        <f t="shared" si="47"/>
        <v>1.4252659991697756E-2</v>
      </c>
      <c r="F423" s="11">
        <f t="shared" si="43"/>
        <v>2.0313831683894189E-4</v>
      </c>
      <c r="I423" s="13">
        <f t="shared" si="48"/>
        <v>7.3954539101448043E-4</v>
      </c>
      <c r="J423" s="13">
        <f t="shared" si="44"/>
        <v>2.548458922851299</v>
      </c>
      <c r="K423" s="13">
        <f t="shared" si="45"/>
        <v>2.5484589228512995</v>
      </c>
      <c r="M423" s="11">
        <f t="shared" si="46"/>
        <v>2.7194583854408958E-2</v>
      </c>
    </row>
    <row r="424" spans="1:13" x14ac:dyDescent="0.25">
      <c r="A424" s="1">
        <v>42200</v>
      </c>
      <c r="B424" s="5">
        <v>102.94</v>
      </c>
      <c r="C424" s="11">
        <f t="shared" si="42"/>
        <v>-2.3995776529588567E-2</v>
      </c>
      <c r="D424" s="12"/>
      <c r="E424" s="11">
        <f t="shared" si="47"/>
        <v>-2.4071377711792075E-2</v>
      </c>
      <c r="F424" s="11">
        <f t="shared" si="43"/>
        <v>5.7943122494376028E-4</v>
      </c>
      <c r="I424" s="13">
        <f t="shared" si="48"/>
        <v>7.1463291646837849E-4</v>
      </c>
      <c r="J424" s="13">
        <f t="shared" si="44"/>
        <v>2.2975274450611161</v>
      </c>
      <c r="K424" s="13">
        <f t="shared" si="45"/>
        <v>2.2975274450611165</v>
      </c>
      <c r="M424" s="11">
        <f t="shared" si="46"/>
        <v>2.6732618960146396E-2</v>
      </c>
    </row>
    <row r="425" spans="1:13" x14ac:dyDescent="0.25">
      <c r="A425" s="1">
        <v>42201</v>
      </c>
      <c r="B425" s="5">
        <v>103.5</v>
      </c>
      <c r="C425" s="11">
        <f t="shared" si="42"/>
        <v>5.4253184808152914E-3</v>
      </c>
      <c r="D425" s="12"/>
      <c r="E425" s="11">
        <f t="shared" si="47"/>
        <v>5.3497172986117841E-3</v>
      </c>
      <c r="F425" s="11">
        <f t="shared" si="43"/>
        <v>2.8619475175066166E-5</v>
      </c>
      <c r="I425" s="13">
        <f t="shared" si="48"/>
        <v>7.0888381218016622E-4</v>
      </c>
      <c r="J425" s="13">
        <f t="shared" si="44"/>
        <v>2.6867846322736186</v>
      </c>
      <c r="K425" s="13">
        <f t="shared" si="45"/>
        <v>2.6867846322736186</v>
      </c>
      <c r="M425" s="11">
        <f t="shared" si="46"/>
        <v>2.6624872059414037E-2</v>
      </c>
    </row>
    <row r="426" spans="1:13" x14ac:dyDescent="0.25">
      <c r="A426" s="1">
        <v>42202</v>
      </c>
      <c r="B426" s="5">
        <v>117</v>
      </c>
      <c r="C426" s="11">
        <f t="shared" si="42"/>
        <v>0.12260232209233228</v>
      </c>
      <c r="D426" s="12"/>
      <c r="E426" s="11">
        <f t="shared" si="47"/>
        <v>0.12252672091012877</v>
      </c>
      <c r="F426" s="11">
        <f t="shared" si="43"/>
        <v>1.5012797336988586E-2</v>
      </c>
      <c r="I426" s="13">
        <f t="shared" si="48"/>
        <v>6.7707566295010916E-4</v>
      </c>
      <c r="J426" s="13">
        <f t="shared" si="44"/>
        <v>-8.3565737808319902</v>
      </c>
      <c r="K426" s="13">
        <f t="shared" si="45"/>
        <v>-8.3565737808319902</v>
      </c>
      <c r="M426" s="11">
        <f t="shared" si="46"/>
        <v>2.6020677603592671E-2</v>
      </c>
    </row>
    <row r="427" spans="1:13" x14ac:dyDescent="0.25">
      <c r="A427" s="1">
        <v>42203</v>
      </c>
      <c r="B427" s="5">
        <v>114.44</v>
      </c>
      <c r="C427" s="11">
        <f t="shared" si="42"/>
        <v>-2.2123266615846664E-2</v>
      </c>
      <c r="D427" s="12"/>
      <c r="E427" s="11">
        <f t="shared" si="47"/>
        <v>-2.2198867798050172E-2</v>
      </c>
      <c r="F427" s="11">
        <f t="shared" si="43"/>
        <v>4.9278973151530893E-4</v>
      </c>
      <c r="I427" s="13">
        <f t="shared" si="48"/>
        <v>1.3706136699175695E-3</v>
      </c>
      <c r="J427" s="13">
        <f t="shared" si="44"/>
        <v>2.1975400774369733</v>
      </c>
      <c r="K427" s="13">
        <f t="shared" si="45"/>
        <v>2.1975400774369733</v>
      </c>
      <c r="M427" s="11">
        <f t="shared" si="46"/>
        <v>3.7021799928117619E-2</v>
      </c>
    </row>
    <row r="428" spans="1:13" x14ac:dyDescent="0.25">
      <c r="A428" s="1">
        <v>42206</v>
      </c>
      <c r="B428" s="5">
        <v>112.5</v>
      </c>
      <c r="C428" s="11">
        <f t="shared" si="42"/>
        <v>-1.7097446537434689E-2</v>
      </c>
      <c r="D428" s="12"/>
      <c r="E428" s="11">
        <f t="shared" si="47"/>
        <v>-1.7173047719638197E-2</v>
      </c>
      <c r="F428" s="11">
        <f t="shared" si="43"/>
        <v>2.9491356798097069E-4</v>
      </c>
      <c r="I428" s="13">
        <f t="shared" si="48"/>
        <v>1.3267216395979515E-3</v>
      </c>
      <c r="J428" s="13">
        <f t="shared" si="44"/>
        <v>2.2824398987684931</v>
      </c>
      <c r="K428" s="13">
        <f t="shared" si="45"/>
        <v>2.2824398987684931</v>
      </c>
      <c r="M428" s="11">
        <f t="shared" si="46"/>
        <v>3.6424190308062467E-2</v>
      </c>
    </row>
    <row r="429" spans="1:13" x14ac:dyDescent="0.25">
      <c r="A429" s="1">
        <v>42207</v>
      </c>
      <c r="B429" s="5">
        <v>111.75</v>
      </c>
      <c r="C429" s="11">
        <f t="shared" si="42"/>
        <v>-6.688988150796652E-3</v>
      </c>
      <c r="D429" s="12"/>
      <c r="E429" s="11">
        <f t="shared" si="47"/>
        <v>-6.7645893330001592E-3</v>
      </c>
      <c r="F429" s="11">
        <f t="shared" si="43"/>
        <v>4.5759668844139538E-5</v>
      </c>
      <c r="I429" s="13">
        <f t="shared" si="48"/>
        <v>1.275594043594367E-3</v>
      </c>
      <c r="J429" s="13">
        <f t="shared" si="44"/>
        <v>2.3952965017513508</v>
      </c>
      <c r="K429" s="13">
        <f t="shared" si="45"/>
        <v>2.3952965017513508</v>
      </c>
      <c r="M429" s="11">
        <f t="shared" si="46"/>
        <v>3.5715459448176876E-2</v>
      </c>
    </row>
    <row r="430" spans="1:13" x14ac:dyDescent="0.25">
      <c r="A430" s="1">
        <v>42208</v>
      </c>
      <c r="B430" s="5">
        <v>109.88</v>
      </c>
      <c r="C430" s="11">
        <f t="shared" si="42"/>
        <v>-1.6875372266605185E-2</v>
      </c>
      <c r="D430" s="12"/>
      <c r="E430" s="11">
        <f t="shared" si="47"/>
        <v>-1.6950973448808693E-2</v>
      </c>
      <c r="F430" s="11">
        <f t="shared" si="43"/>
        <v>2.8733550086221726E-4</v>
      </c>
      <c r="I430" s="13">
        <f t="shared" si="48"/>
        <v>1.215171251598042E-3</v>
      </c>
      <c r="J430" s="13">
        <f t="shared" si="44"/>
        <v>2.3192682008990189</v>
      </c>
      <c r="K430" s="13">
        <f t="shared" si="45"/>
        <v>2.3192682008990189</v>
      </c>
      <c r="M430" s="11">
        <f t="shared" si="46"/>
        <v>3.4859306527784545E-2</v>
      </c>
    </row>
    <row r="431" spans="1:13" x14ac:dyDescent="0.25">
      <c r="A431" s="1">
        <v>42209</v>
      </c>
      <c r="B431" s="5">
        <v>110.13</v>
      </c>
      <c r="C431" s="11">
        <f t="shared" si="42"/>
        <v>2.2726249497794179E-3</v>
      </c>
      <c r="D431" s="12"/>
      <c r="E431" s="11">
        <f t="shared" si="47"/>
        <v>2.1970237675759102E-3</v>
      </c>
      <c r="F431" s="11">
        <f t="shared" si="43"/>
        <v>4.826913435293447E-6</v>
      </c>
      <c r="I431" s="13">
        <f t="shared" si="48"/>
        <v>1.1694575319549894E-3</v>
      </c>
      <c r="J431" s="13">
        <f t="shared" si="44"/>
        <v>2.4546053692231369</v>
      </c>
      <c r="K431" s="13">
        <f t="shared" si="45"/>
        <v>2.4546053692231369</v>
      </c>
      <c r="M431" s="11">
        <f t="shared" si="46"/>
        <v>3.4197332234473923E-2</v>
      </c>
    </row>
    <row r="432" spans="1:13" x14ac:dyDescent="0.25">
      <c r="A432" s="1">
        <v>42210</v>
      </c>
      <c r="B432" s="5">
        <v>111.81</v>
      </c>
      <c r="C432" s="11">
        <f t="shared" si="42"/>
        <v>1.5139515982424176E-2</v>
      </c>
      <c r="D432" s="12"/>
      <c r="E432" s="11">
        <f t="shared" si="47"/>
        <v>1.5063914800220669E-2</v>
      </c>
      <c r="F432" s="11">
        <f t="shared" si="43"/>
        <v>2.2692152910830732E-4</v>
      </c>
      <c r="I432" s="13">
        <f t="shared" si="48"/>
        <v>1.1126229016834473E-3</v>
      </c>
      <c r="J432" s="13">
        <f t="shared" si="44"/>
        <v>2.3796030666338721</v>
      </c>
      <c r="K432" s="13">
        <f t="shared" si="45"/>
        <v>2.3796030666338721</v>
      </c>
      <c r="M432" s="11">
        <f t="shared" si="46"/>
        <v>3.3356002483562797E-2</v>
      </c>
    </row>
    <row r="433" spans="1:13" x14ac:dyDescent="0.25">
      <c r="A433" s="1">
        <v>42213</v>
      </c>
      <c r="B433" s="5">
        <v>112.44</v>
      </c>
      <c r="C433" s="11">
        <f t="shared" si="42"/>
        <v>5.6187438790544081E-3</v>
      </c>
      <c r="D433" s="12"/>
      <c r="E433" s="11">
        <f t="shared" si="47"/>
        <v>5.5431426968509008E-3</v>
      </c>
      <c r="F433" s="11">
        <f t="shared" si="43"/>
        <v>3.0726430957651479E-5</v>
      </c>
      <c r="I433" s="13">
        <f t="shared" si="48"/>
        <v>1.0695398616354377E-3</v>
      </c>
      <c r="J433" s="13">
        <f t="shared" si="44"/>
        <v>2.4869605237418124</v>
      </c>
      <c r="K433" s="13">
        <f t="shared" si="45"/>
        <v>2.486960523741812</v>
      </c>
      <c r="M433" s="11">
        <f t="shared" si="46"/>
        <v>3.2703820291143937E-2</v>
      </c>
    </row>
    <row r="434" spans="1:13" x14ac:dyDescent="0.25">
      <c r="A434" s="1">
        <v>42214</v>
      </c>
      <c r="B434" s="5">
        <v>110.56</v>
      </c>
      <c r="C434" s="11">
        <f t="shared" si="42"/>
        <v>-1.6861386018971289E-2</v>
      </c>
      <c r="D434" s="12"/>
      <c r="E434" s="11">
        <f t="shared" si="47"/>
        <v>-1.6936987201174796E-2</v>
      </c>
      <c r="F434" s="11">
        <f t="shared" si="43"/>
        <v>2.8686153545275886E-4</v>
      </c>
      <c r="I434" s="13">
        <f t="shared" si="48"/>
        <v>1.0191543451891273E-3</v>
      </c>
      <c r="J434" s="13">
        <f t="shared" si="44"/>
        <v>2.3847174218113247</v>
      </c>
      <c r="K434" s="13">
        <f t="shared" si="45"/>
        <v>2.3847174218113243</v>
      </c>
      <c r="M434" s="11">
        <f t="shared" si="46"/>
        <v>3.1924196860518311E-2</v>
      </c>
    </row>
    <row r="435" spans="1:13" x14ac:dyDescent="0.25">
      <c r="A435" s="1">
        <v>42215</v>
      </c>
      <c r="B435" s="5">
        <v>114.69</v>
      </c>
      <c r="C435" s="11">
        <f t="shared" si="42"/>
        <v>3.6674476357071301E-2</v>
      </c>
      <c r="D435" s="12"/>
      <c r="E435" s="11">
        <f t="shared" si="47"/>
        <v>3.659887517486779E-2</v>
      </c>
      <c r="F435" s="11">
        <f t="shared" si="43"/>
        <v>1.3394776640655538E-3</v>
      </c>
      <c r="I435" s="13">
        <f t="shared" si="48"/>
        <v>9.8357068856488763E-4</v>
      </c>
      <c r="J435" s="13">
        <f t="shared" si="44"/>
        <v>1.8622960139345919</v>
      </c>
      <c r="K435" s="13">
        <f t="shared" si="45"/>
        <v>1.8622960139345919</v>
      </c>
      <c r="M435" s="11">
        <f t="shared" si="46"/>
        <v>3.1361930561827463E-2</v>
      </c>
    </row>
    <row r="436" spans="1:13" x14ac:dyDescent="0.25">
      <c r="A436" s="1">
        <v>42216</v>
      </c>
      <c r="B436" s="5">
        <v>116.06</v>
      </c>
      <c r="C436" s="11">
        <f t="shared" si="42"/>
        <v>1.1874462386031249E-2</v>
      </c>
      <c r="D436" s="12"/>
      <c r="E436" s="11">
        <f t="shared" si="47"/>
        <v>1.1798861203827742E-2</v>
      </c>
      <c r="F436" s="11">
        <f t="shared" si="43"/>
        <v>1.3921312570719144E-4</v>
      </c>
      <c r="I436" s="13">
        <f t="shared" si="48"/>
        <v>1.0009993129751276E-3</v>
      </c>
      <c r="J436" s="13">
        <f t="shared" si="44"/>
        <v>2.4649026257354976</v>
      </c>
      <c r="K436" s="13">
        <f t="shared" si="45"/>
        <v>2.4649026257354976</v>
      </c>
      <c r="M436" s="11">
        <f t="shared" si="46"/>
        <v>3.1638573181721197E-2</v>
      </c>
    </row>
    <row r="437" spans="1:13" x14ac:dyDescent="0.25">
      <c r="A437" s="1">
        <v>42217</v>
      </c>
      <c r="B437" s="5">
        <v>115.88</v>
      </c>
      <c r="C437" s="11">
        <f t="shared" si="42"/>
        <v>-1.5521258613125804E-3</v>
      </c>
      <c r="D437" s="12"/>
      <c r="E437" s="11">
        <f t="shared" si="47"/>
        <v>-1.6277270435160879E-3</v>
      </c>
      <c r="F437" s="11">
        <f t="shared" si="43"/>
        <v>2.6494953281936243E-6</v>
      </c>
      <c r="I437" s="13">
        <f t="shared" si="48"/>
        <v>9.5944297950133184E-4</v>
      </c>
      <c r="J437" s="13">
        <f t="shared" si="44"/>
        <v>2.5542595559551531</v>
      </c>
      <c r="K437" s="13">
        <f t="shared" si="45"/>
        <v>2.5542595559551531</v>
      </c>
      <c r="M437" s="11">
        <f t="shared" si="46"/>
        <v>3.0974876585732055E-2</v>
      </c>
    </row>
    <row r="438" spans="1:13" x14ac:dyDescent="0.25">
      <c r="A438" s="1">
        <v>42220</v>
      </c>
      <c r="B438" s="5">
        <v>116.31</v>
      </c>
      <c r="C438" s="11">
        <f t="shared" si="42"/>
        <v>3.7038674497977954E-3</v>
      </c>
      <c r="D438" s="12"/>
      <c r="E438" s="11">
        <f t="shared" si="47"/>
        <v>3.6282662675942877E-3</v>
      </c>
      <c r="F438" s="11">
        <f t="shared" si="43"/>
        <v>1.3164316108562582E-5</v>
      </c>
      <c r="I438" s="13">
        <f t="shared" si="48"/>
        <v>9.1335325417342113E-4</v>
      </c>
      <c r="J438" s="13">
        <f t="shared" si="44"/>
        <v>2.5730487997586313</v>
      </c>
      <c r="K438" s="13">
        <f t="shared" si="45"/>
        <v>2.5730487997586313</v>
      </c>
      <c r="M438" s="11">
        <f t="shared" si="46"/>
        <v>3.0221734797549613E-2</v>
      </c>
    </row>
    <row r="439" spans="1:13" x14ac:dyDescent="0.25">
      <c r="A439" s="1">
        <v>42221</v>
      </c>
      <c r="B439" s="5">
        <v>118.94</v>
      </c>
      <c r="C439" s="11">
        <f t="shared" si="42"/>
        <v>2.2360123927500072E-2</v>
      </c>
      <c r="D439" s="12"/>
      <c r="E439" s="11">
        <f t="shared" si="47"/>
        <v>2.2284522745296565E-2</v>
      </c>
      <c r="F439" s="11">
        <f t="shared" si="43"/>
        <v>4.9659995398563996E-4</v>
      </c>
      <c r="I439" s="13">
        <f t="shared" si="48"/>
        <v>8.7019635426489937E-4</v>
      </c>
      <c r="J439" s="13">
        <f t="shared" si="44"/>
        <v>2.319119432206513</v>
      </c>
      <c r="K439" s="13">
        <f t="shared" si="45"/>
        <v>2.319119432206513</v>
      </c>
      <c r="M439" s="11">
        <f t="shared" si="46"/>
        <v>2.9499090736239641E-2</v>
      </c>
    </row>
    <row r="440" spans="1:13" x14ac:dyDescent="0.25">
      <c r="A440" s="1">
        <v>42222</v>
      </c>
      <c r="B440" s="5">
        <v>119.13</v>
      </c>
      <c r="C440" s="11">
        <f t="shared" si="42"/>
        <v>1.5961695328221347E-3</v>
      </c>
      <c r="D440" s="12"/>
      <c r="E440" s="11">
        <f t="shared" si="47"/>
        <v>1.5205683506186272E-3</v>
      </c>
      <c r="F440" s="11">
        <f t="shared" si="43"/>
        <v>2.3121281089030521E-6</v>
      </c>
      <c r="I440" s="13">
        <f t="shared" si="48"/>
        <v>8.5273204193867501E-4</v>
      </c>
      <c r="J440" s="13">
        <f t="shared" si="44"/>
        <v>2.6132383468838096</v>
      </c>
      <c r="K440" s="13">
        <f t="shared" si="45"/>
        <v>2.6132383468838096</v>
      </c>
      <c r="M440" s="11">
        <f t="shared" si="46"/>
        <v>2.9201576018062364E-2</v>
      </c>
    </row>
    <row r="441" spans="1:13" x14ac:dyDescent="0.25">
      <c r="A441" s="1">
        <v>42223</v>
      </c>
      <c r="B441" s="5">
        <v>119.75</v>
      </c>
      <c r="C441" s="11">
        <f t="shared" si="42"/>
        <v>5.1909024797548598E-3</v>
      </c>
      <c r="D441" s="12"/>
      <c r="E441" s="11">
        <f t="shared" si="47"/>
        <v>5.1153012975513525E-3</v>
      </c>
      <c r="F441" s="11">
        <f t="shared" si="43"/>
        <v>2.616630736473055E-5</v>
      </c>
      <c r="I441" s="13">
        <f t="shared" si="48"/>
        <v>8.1217616934977255E-4</v>
      </c>
      <c r="J441" s="13">
        <f t="shared" si="44"/>
        <v>2.6228493454836124</v>
      </c>
      <c r="K441" s="13">
        <f t="shared" si="45"/>
        <v>2.6228493454836124</v>
      </c>
      <c r="M441" s="11">
        <f t="shared" si="46"/>
        <v>2.84987046959993E-2</v>
      </c>
    </row>
    <row r="442" spans="1:13" x14ac:dyDescent="0.25">
      <c r="A442" s="1">
        <v>42224</v>
      </c>
      <c r="B442" s="5">
        <v>120.75</v>
      </c>
      <c r="C442" s="11">
        <f t="shared" si="42"/>
        <v>8.3160562416573856E-3</v>
      </c>
      <c r="D442" s="12"/>
      <c r="E442" s="11">
        <f t="shared" si="47"/>
        <v>8.2404550594538783E-3</v>
      </c>
      <c r="F442" s="11">
        <f t="shared" si="43"/>
        <v>6.7905099586879021E-5</v>
      </c>
      <c r="I442" s="13">
        <f t="shared" si="48"/>
        <v>7.7489787231755909E-4</v>
      </c>
      <c r="J442" s="13">
        <f t="shared" si="44"/>
        <v>2.618635608695052</v>
      </c>
      <c r="K442" s="13">
        <f t="shared" si="45"/>
        <v>2.618635608695052</v>
      </c>
      <c r="M442" s="11">
        <f t="shared" si="46"/>
        <v>2.7836987486392257E-2</v>
      </c>
    </row>
    <row r="443" spans="1:13" x14ac:dyDescent="0.25">
      <c r="A443" s="1">
        <v>42227</v>
      </c>
      <c r="B443" s="5">
        <v>123.13</v>
      </c>
      <c r="C443" s="11">
        <f t="shared" si="42"/>
        <v>1.9518415272097897E-2</v>
      </c>
      <c r="D443" s="12"/>
      <c r="E443" s="11">
        <f t="shared" si="47"/>
        <v>1.944281408989439E-2</v>
      </c>
      <c r="F443" s="11">
        <f t="shared" si="43"/>
        <v>3.7802301973419579E-4</v>
      </c>
      <c r="I443" s="13">
        <f t="shared" si="48"/>
        <v>7.4158672381877783E-4</v>
      </c>
      <c r="J443" s="13">
        <f t="shared" si="44"/>
        <v>2.4295462377394483</v>
      </c>
      <c r="K443" s="13">
        <f t="shared" si="45"/>
        <v>2.4295462377394483</v>
      </c>
      <c r="M443" s="11">
        <f t="shared" si="46"/>
        <v>2.7232089964209099E-2</v>
      </c>
    </row>
    <row r="444" spans="1:13" x14ac:dyDescent="0.25">
      <c r="A444" s="1">
        <v>42228</v>
      </c>
      <c r="B444" s="5">
        <v>122</v>
      </c>
      <c r="C444" s="11">
        <f t="shared" si="42"/>
        <v>-9.2196630715234758E-3</v>
      </c>
      <c r="D444" s="12"/>
      <c r="E444" s="11">
        <f t="shared" si="47"/>
        <v>-9.2952642537269831E-3</v>
      </c>
      <c r="F444" s="11">
        <f t="shared" si="43"/>
        <v>8.6401937546614645E-5</v>
      </c>
      <c r="I444" s="13">
        <f t="shared" si="48"/>
        <v>7.250428964946208E-4</v>
      </c>
      <c r="J444" s="13">
        <f t="shared" si="44"/>
        <v>2.6361173177423645</v>
      </c>
      <c r="K444" s="13">
        <f t="shared" si="45"/>
        <v>2.6361173177423645</v>
      </c>
      <c r="M444" s="11">
        <f t="shared" si="46"/>
        <v>2.692662059179764E-2</v>
      </c>
    </row>
    <row r="445" spans="1:13" x14ac:dyDescent="0.25">
      <c r="A445" s="1">
        <v>42229</v>
      </c>
      <c r="B445" s="5">
        <v>120.06</v>
      </c>
      <c r="C445" s="11">
        <f t="shared" si="42"/>
        <v>-1.6029426909559472E-2</v>
      </c>
      <c r="D445" s="12"/>
      <c r="E445" s="11">
        <f t="shared" si="47"/>
        <v>-1.610502809176298E-2</v>
      </c>
      <c r="F445" s="11">
        <f t="shared" si="43"/>
        <v>2.5937192983647474E-4</v>
      </c>
      <c r="I445" s="13">
        <f t="shared" si="48"/>
        <v>6.9507840894278622E-4</v>
      </c>
      <c r="J445" s="13">
        <f t="shared" si="44"/>
        <v>2.5302269556039683</v>
      </c>
      <c r="K445" s="13">
        <f t="shared" si="45"/>
        <v>2.5302269556039687</v>
      </c>
      <c r="M445" s="11">
        <f t="shared" si="46"/>
        <v>2.6364339721350622E-2</v>
      </c>
    </row>
    <row r="446" spans="1:13" x14ac:dyDescent="0.25">
      <c r="A446" s="1">
        <v>42230</v>
      </c>
      <c r="B446" s="5">
        <v>122.38</v>
      </c>
      <c r="C446" s="11">
        <f t="shared" si="42"/>
        <v>1.9139340210697287E-2</v>
      </c>
      <c r="D446" s="12"/>
      <c r="E446" s="11">
        <f t="shared" si="47"/>
        <v>1.906373902849378E-2</v>
      </c>
      <c r="F446" s="11">
        <f t="shared" si="43"/>
        <v>3.6342614574651699E-4</v>
      </c>
      <c r="I446" s="13">
        <f t="shared" si="48"/>
        <v>6.7496043639202468E-4</v>
      </c>
      <c r="J446" s="13">
        <f t="shared" si="44"/>
        <v>2.4622693754268359</v>
      </c>
      <c r="K446" s="13">
        <f t="shared" si="45"/>
        <v>2.4622693754268359</v>
      </c>
      <c r="M446" s="11">
        <f t="shared" si="46"/>
        <v>2.5980000700385378E-2</v>
      </c>
    </row>
    <row r="447" spans="1:13" x14ac:dyDescent="0.25">
      <c r="A447" s="1">
        <v>42231</v>
      </c>
      <c r="B447" s="5">
        <v>120.19</v>
      </c>
      <c r="C447" s="11">
        <f t="shared" si="42"/>
        <v>-1.8057134069696949E-2</v>
      </c>
      <c r="D447" s="12"/>
      <c r="E447" s="11">
        <f t="shared" si="47"/>
        <v>-1.8132735251900456E-2</v>
      </c>
      <c r="F447" s="11">
        <f t="shared" si="43"/>
        <v>3.2879608771551347E-4</v>
      </c>
      <c r="I447" s="13">
        <f t="shared" si="48"/>
        <v>6.611606364832546E-4</v>
      </c>
      <c r="J447" s="13">
        <f t="shared" si="44"/>
        <v>2.4931676473793098</v>
      </c>
      <c r="K447" s="13">
        <f t="shared" si="45"/>
        <v>2.4931676473793103</v>
      </c>
      <c r="M447" s="11">
        <f t="shared" si="46"/>
        <v>2.5713044092118977E-2</v>
      </c>
    </row>
    <row r="448" spans="1:13" x14ac:dyDescent="0.25">
      <c r="A448" s="1">
        <v>42234</v>
      </c>
      <c r="B448" s="5">
        <v>121.44</v>
      </c>
      <c r="C448" s="11">
        <f t="shared" si="42"/>
        <v>1.0346489682622275E-2</v>
      </c>
      <c r="D448" s="12"/>
      <c r="E448" s="11">
        <f t="shared" si="47"/>
        <v>1.0270888500418768E-2</v>
      </c>
      <c r="F448" s="11">
        <f t="shared" si="43"/>
        <v>1.0549115058803448E-4</v>
      </c>
      <c r="I448" s="13">
        <f t="shared" si="48"/>
        <v>6.4613372185223263E-4</v>
      </c>
      <c r="J448" s="13">
        <f t="shared" si="44"/>
        <v>2.6716809052815318</v>
      </c>
      <c r="K448" s="13">
        <f t="shared" si="45"/>
        <v>2.6716809052815322</v>
      </c>
      <c r="M448" s="11">
        <f t="shared" si="46"/>
        <v>2.5419160526111647E-2</v>
      </c>
    </row>
    <row r="449" spans="1:13" x14ac:dyDescent="0.25">
      <c r="A449" s="1">
        <v>42235</v>
      </c>
      <c r="B449" s="5">
        <v>121.31</v>
      </c>
      <c r="C449" s="11">
        <f t="shared" si="42"/>
        <v>-1.0710608644917078E-3</v>
      </c>
      <c r="D449" s="12"/>
      <c r="E449" s="11">
        <f t="shared" si="47"/>
        <v>-1.1466620466952153E-3</v>
      </c>
      <c r="F449" s="11">
        <f t="shared" si="43"/>
        <v>1.3148338493312601E-6</v>
      </c>
      <c r="I449" s="13">
        <f t="shared" si="48"/>
        <v>6.213199769758488E-4</v>
      </c>
      <c r="J449" s="13">
        <f t="shared" si="44"/>
        <v>2.7718355435513016</v>
      </c>
      <c r="K449" s="13">
        <f t="shared" si="45"/>
        <v>2.7718355435513016</v>
      </c>
      <c r="M449" s="11">
        <f t="shared" si="46"/>
        <v>2.4926290878826092E-2</v>
      </c>
    </row>
    <row r="450" spans="1:13" x14ac:dyDescent="0.25">
      <c r="A450" s="1">
        <v>42236</v>
      </c>
      <c r="B450" s="5">
        <v>123</v>
      </c>
      <c r="C450" s="11">
        <f t="shared" si="42"/>
        <v>1.3835102589589447E-2</v>
      </c>
      <c r="D450" s="12"/>
      <c r="E450" s="11">
        <f t="shared" si="47"/>
        <v>1.375950140738594E-2</v>
      </c>
      <c r="F450" s="11">
        <f t="shared" si="43"/>
        <v>1.8932387897985565E-4</v>
      </c>
      <c r="I450" s="13">
        <f t="shared" si="48"/>
        <v>5.9268268042549153E-4</v>
      </c>
      <c r="J450" s="13">
        <f t="shared" si="44"/>
        <v>2.6367694302527132</v>
      </c>
      <c r="K450" s="13">
        <f t="shared" si="45"/>
        <v>2.6367694302527132</v>
      </c>
      <c r="M450" s="11">
        <f t="shared" si="46"/>
        <v>2.4345075075371848E-2</v>
      </c>
    </row>
    <row r="451" spans="1:13" x14ac:dyDescent="0.25">
      <c r="A451" s="1">
        <v>42237</v>
      </c>
      <c r="B451" s="5">
        <v>124.81</v>
      </c>
      <c r="C451" s="11">
        <f t="shared" si="42"/>
        <v>1.460822555794479E-2</v>
      </c>
      <c r="D451" s="12"/>
      <c r="E451" s="11">
        <f t="shared" si="47"/>
        <v>1.4532624375741283E-2</v>
      </c>
      <c r="F451" s="11">
        <f t="shared" si="43"/>
        <v>2.111971712463897E-4</v>
      </c>
      <c r="I451" s="13">
        <f t="shared" si="48"/>
        <v>5.7470704486486631E-4</v>
      </c>
      <c r="J451" s="13">
        <f t="shared" si="44"/>
        <v>2.6281432048909563</v>
      </c>
      <c r="K451" s="13">
        <f t="shared" si="45"/>
        <v>2.6281432048909563</v>
      </c>
      <c r="M451" s="11">
        <f t="shared" si="46"/>
        <v>2.3973048301475269E-2</v>
      </c>
    </row>
    <row r="452" spans="1:13" x14ac:dyDescent="0.25">
      <c r="A452" s="1">
        <v>42238</v>
      </c>
      <c r="B452" s="5">
        <v>129.13</v>
      </c>
      <c r="C452" s="11">
        <f t="shared" si="42"/>
        <v>3.4027067928197895E-2</v>
      </c>
      <c r="D452" s="12"/>
      <c r="E452" s="11">
        <f t="shared" si="47"/>
        <v>3.3951466745994384E-2</v>
      </c>
      <c r="F452" s="11">
        <f t="shared" si="43"/>
        <v>1.1527020942043624E-3</v>
      </c>
      <c r="I452" s="13">
        <f t="shared" si="48"/>
        <v>5.5872328657530907E-4</v>
      </c>
      <c r="J452" s="13">
        <f t="shared" si="44"/>
        <v>1.7944395049285986</v>
      </c>
      <c r="K452" s="13">
        <f t="shared" si="45"/>
        <v>1.7944395049285984</v>
      </c>
      <c r="M452" s="11">
        <f t="shared" si="46"/>
        <v>2.3637328245284174E-2</v>
      </c>
    </row>
    <row r="453" spans="1:13" x14ac:dyDescent="0.25">
      <c r="A453" s="1">
        <v>42241</v>
      </c>
      <c r="B453" s="5">
        <v>130.56</v>
      </c>
      <c r="C453" s="11">
        <f t="shared" si="42"/>
        <v>1.1013242357236618E-2</v>
      </c>
      <c r="D453" s="12"/>
      <c r="E453" s="11">
        <f t="shared" si="47"/>
        <v>1.0937641175033111E-2</v>
      </c>
      <c r="F453" s="11">
        <f t="shared" si="43"/>
        <v>1.1963199447377969E-4</v>
      </c>
      <c r="I453" s="13">
        <f t="shared" si="48"/>
        <v>5.8912770962341781E-4</v>
      </c>
      <c r="J453" s="13">
        <f t="shared" si="44"/>
        <v>2.6979620947572847</v>
      </c>
      <c r="K453" s="13">
        <f t="shared" si="45"/>
        <v>2.6979620947572847</v>
      </c>
      <c r="M453" s="11">
        <f t="shared" si="46"/>
        <v>2.427195314809704E-2</v>
      </c>
    </row>
    <row r="454" spans="1:13" x14ac:dyDescent="0.25">
      <c r="A454" s="1">
        <v>42242</v>
      </c>
      <c r="B454" s="5">
        <v>132.88</v>
      </c>
      <c r="C454" s="11">
        <f t="shared" si="42"/>
        <v>1.7613574089242603E-2</v>
      </c>
      <c r="D454" s="12"/>
      <c r="E454" s="11">
        <f t="shared" si="47"/>
        <v>1.7537972907039096E-2</v>
      </c>
      <c r="F454" s="11">
        <f t="shared" si="43"/>
        <v>3.0758049368803734E-4</v>
      </c>
      <c r="I454" s="13">
        <f t="shared" si="48"/>
        <v>5.6795365329865123E-4</v>
      </c>
      <c r="J454" s="13">
        <f t="shared" si="44"/>
        <v>2.5470172647834515</v>
      </c>
      <c r="K454" s="13">
        <f t="shared" si="45"/>
        <v>2.5470172647834515</v>
      </c>
      <c r="M454" s="11">
        <f t="shared" si="46"/>
        <v>2.383177822359572E-2</v>
      </c>
    </row>
    <row r="455" spans="1:13" x14ac:dyDescent="0.25">
      <c r="A455" s="1">
        <v>42243</v>
      </c>
      <c r="B455" s="5">
        <v>130.31</v>
      </c>
      <c r="C455" s="11">
        <f t="shared" si="42"/>
        <v>-1.9530238148224816E-2</v>
      </c>
      <c r="D455" s="12"/>
      <c r="E455" s="11">
        <f t="shared" si="47"/>
        <v>-1.9605839330428323E-2</v>
      </c>
      <c r="F455" s="11">
        <f t="shared" si="43"/>
        <v>3.8438893585057015E-4</v>
      </c>
      <c r="I455" s="13">
        <f t="shared" si="48"/>
        <v>5.5699119037892547E-4</v>
      </c>
      <c r="J455" s="13">
        <f t="shared" si="44"/>
        <v>2.4824836717503871</v>
      </c>
      <c r="K455" s="13">
        <f t="shared" si="45"/>
        <v>2.4824836717503871</v>
      </c>
      <c r="M455" s="11">
        <f t="shared" si="46"/>
        <v>2.3600660803861518E-2</v>
      </c>
    </row>
    <row r="456" spans="1:13" x14ac:dyDescent="0.25">
      <c r="A456" s="1">
        <v>42244</v>
      </c>
      <c r="B456" s="5">
        <v>132</v>
      </c>
      <c r="C456" s="11">
        <f t="shared" si="42"/>
        <v>1.2885695429556188E-2</v>
      </c>
      <c r="D456" s="12"/>
      <c r="E456" s="11">
        <f t="shared" si="47"/>
        <v>1.2810094247352681E-2</v>
      </c>
      <c r="F456" s="11">
        <f t="shared" si="43"/>
        <v>1.6409851462605824E-4</v>
      </c>
      <c r="I456" s="13">
        <f t="shared" si="48"/>
        <v>5.5003088186492783E-4</v>
      </c>
      <c r="J456" s="13">
        <f t="shared" si="44"/>
        <v>2.6846574410285373</v>
      </c>
      <c r="K456" s="13">
        <f t="shared" si="45"/>
        <v>2.6846574410285373</v>
      </c>
      <c r="M456" s="11">
        <f t="shared" si="46"/>
        <v>2.3452737193447759E-2</v>
      </c>
    </row>
    <row r="457" spans="1:13" x14ac:dyDescent="0.25">
      <c r="A457" s="1">
        <v>42245</v>
      </c>
      <c r="B457" s="5">
        <v>133.63</v>
      </c>
      <c r="C457" s="11">
        <f t="shared" ref="C457:C520" si="49">LN(B457/B456)</f>
        <v>1.2272864206598569E-2</v>
      </c>
      <c r="D457" s="12"/>
      <c r="E457" s="11">
        <f t="shared" si="47"/>
        <v>1.2197263024395062E-2</v>
      </c>
      <c r="F457" s="11">
        <f t="shared" ref="F457:F520" si="50">E457^2</f>
        <v>1.4877322528627498E-4</v>
      </c>
      <c r="I457" s="13">
        <f t="shared" si="48"/>
        <v>5.3304061568804778E-4</v>
      </c>
      <c r="J457" s="13">
        <f t="shared" ref="J457:J520" si="51">LN((1/(SQRT(2*PI()*I457)))*EXP(-(F457)/(2*I457)))</f>
        <v>2.7099664431999284</v>
      </c>
      <c r="K457" s="13">
        <f t="shared" ref="K457:K520" si="52">LN(NORMDIST(E457,0,SQRT(I457),FALSE))</f>
        <v>2.7099664431999284</v>
      </c>
      <c r="M457" s="11">
        <f t="shared" ref="M457:M520" si="53">SQRT(I457)</f>
        <v>2.3087672374842116E-2</v>
      </c>
    </row>
    <row r="458" spans="1:13" x14ac:dyDescent="0.25">
      <c r="A458" s="1">
        <v>42248</v>
      </c>
      <c r="B458" s="5">
        <v>133.63</v>
      </c>
      <c r="C458" s="11">
        <f t="shared" si="49"/>
        <v>0</v>
      </c>
      <c r="D458" s="12"/>
      <c r="E458" s="11">
        <f t="shared" ref="E458:E521" si="54">C458-$D$8</f>
        <v>-7.5601182203507595E-5</v>
      </c>
      <c r="F458" s="11">
        <f t="shared" si="50"/>
        <v>5.7155387505679537E-9</v>
      </c>
      <c r="I458" s="13">
        <f t="shared" ref="I458:I521" si="55">$H$9+$H$7*C457^2+$H$8*I457</f>
        <v>5.1618660223343193E-4</v>
      </c>
      <c r="J458" s="13">
        <f t="shared" si="51"/>
        <v>2.8655770432949699</v>
      </c>
      <c r="K458" s="13">
        <f t="shared" si="52"/>
        <v>2.8655770432949703</v>
      </c>
      <c r="M458" s="11">
        <f t="shared" si="53"/>
        <v>2.2719740364569134E-2</v>
      </c>
    </row>
    <row r="459" spans="1:13" x14ac:dyDescent="0.25">
      <c r="A459" s="1">
        <v>42249</v>
      </c>
      <c r="B459" s="5">
        <v>131.56</v>
      </c>
      <c r="C459" s="11">
        <f t="shared" si="49"/>
        <v>-1.5611765472113315E-2</v>
      </c>
      <c r="D459" s="12"/>
      <c r="E459" s="11">
        <f t="shared" si="54"/>
        <v>-1.5687366654316824E-2</v>
      </c>
      <c r="F459" s="11">
        <f t="shared" si="50"/>
        <v>2.460934725469714E-4</v>
      </c>
      <c r="I459" s="13">
        <f t="shared" si="55"/>
        <v>4.9293941826940985E-4</v>
      </c>
      <c r="J459" s="13">
        <f t="shared" si="51"/>
        <v>2.6390052300339724</v>
      </c>
      <c r="K459" s="13">
        <f t="shared" si="52"/>
        <v>2.6390052300339724</v>
      </c>
      <c r="M459" s="11">
        <f t="shared" si="53"/>
        <v>2.220223903730004E-2</v>
      </c>
    </row>
    <row r="460" spans="1:13" x14ac:dyDescent="0.25">
      <c r="A460" s="1">
        <v>42250</v>
      </c>
      <c r="B460" s="5">
        <v>131.44</v>
      </c>
      <c r="C460" s="11">
        <f t="shared" si="49"/>
        <v>-9.1254759184366163E-4</v>
      </c>
      <c r="D460" s="12"/>
      <c r="E460" s="11">
        <f t="shared" si="54"/>
        <v>-9.8814877404716913E-4</v>
      </c>
      <c r="F460" s="11">
        <f t="shared" si="50"/>
        <v>9.764379996509234E-7</v>
      </c>
      <c r="I460" s="13">
        <f t="shared" si="55"/>
        <v>4.8265385574231922E-4</v>
      </c>
      <c r="J460" s="13">
        <f t="shared" si="51"/>
        <v>2.8981553444992927</v>
      </c>
      <c r="K460" s="13">
        <f t="shared" si="52"/>
        <v>2.8981553444992927</v>
      </c>
      <c r="M460" s="11">
        <f t="shared" si="53"/>
        <v>2.1969384509865523E-2</v>
      </c>
    </row>
    <row r="461" spans="1:13" x14ac:dyDescent="0.25">
      <c r="A461" s="1">
        <v>42251</v>
      </c>
      <c r="B461" s="5">
        <v>133.38</v>
      </c>
      <c r="C461" s="11">
        <f t="shared" si="49"/>
        <v>1.4651723475147661E-2</v>
      </c>
      <c r="D461" s="12"/>
      <c r="E461" s="11">
        <f t="shared" si="54"/>
        <v>1.4576122292944154E-2</v>
      </c>
      <c r="F461" s="11">
        <f t="shared" si="50"/>
        <v>2.1246334109886354E-4</v>
      </c>
      <c r="I461" s="13">
        <f t="shared" si="55"/>
        <v>4.6118369449004115E-4</v>
      </c>
      <c r="J461" s="13">
        <f t="shared" si="51"/>
        <v>2.6915728516796031</v>
      </c>
      <c r="K461" s="13">
        <f t="shared" si="52"/>
        <v>2.6915728516796036</v>
      </c>
      <c r="M461" s="11">
        <f t="shared" si="53"/>
        <v>2.1475187880203542E-2</v>
      </c>
    </row>
    <row r="462" spans="1:13" x14ac:dyDescent="0.25">
      <c r="A462" s="1">
        <v>42252</v>
      </c>
      <c r="B462" s="5">
        <v>129.5</v>
      </c>
      <c r="C462" s="11">
        <f t="shared" si="49"/>
        <v>-2.9521316064567787E-2</v>
      </c>
      <c r="D462" s="12"/>
      <c r="E462" s="11">
        <f t="shared" si="54"/>
        <v>-2.9596917246771295E-2</v>
      </c>
      <c r="F462" s="11">
        <f t="shared" si="50"/>
        <v>8.7597751051222809E-4</v>
      </c>
      <c r="I462" s="13">
        <f t="shared" si="55"/>
        <v>4.5114135114075374E-4</v>
      </c>
      <c r="J462" s="13">
        <f t="shared" si="51"/>
        <v>1.9620804383979684</v>
      </c>
      <c r="K462" s="13">
        <f t="shared" si="52"/>
        <v>1.9620804383979684</v>
      </c>
      <c r="M462" s="11">
        <f t="shared" si="53"/>
        <v>2.1240088303506502E-2</v>
      </c>
    </row>
    <row r="463" spans="1:13" x14ac:dyDescent="0.25">
      <c r="A463" s="1">
        <v>42255</v>
      </c>
      <c r="B463" s="5">
        <v>124.75</v>
      </c>
      <c r="C463" s="11">
        <f t="shared" si="49"/>
        <v>-3.7369146507964433E-2</v>
      </c>
      <c r="D463" s="12"/>
      <c r="E463" s="11">
        <f t="shared" si="54"/>
        <v>-3.7444747690167944E-2</v>
      </c>
      <c r="F463" s="11">
        <f t="shared" si="50"/>
        <v>1.4021091295803377E-3</v>
      </c>
      <c r="I463" s="13">
        <f t="shared" si="55"/>
        <v>4.7330519825844849E-4</v>
      </c>
      <c r="J463" s="13">
        <f t="shared" si="51"/>
        <v>1.4277573002969335</v>
      </c>
      <c r="K463" s="13">
        <f t="shared" si="52"/>
        <v>1.4277573002969335</v>
      </c>
      <c r="M463" s="11">
        <f t="shared" si="53"/>
        <v>2.1755578554900543E-2</v>
      </c>
    </row>
    <row r="464" spans="1:13" x14ac:dyDescent="0.25">
      <c r="A464" s="1">
        <v>42256</v>
      </c>
      <c r="B464" s="5">
        <v>125</v>
      </c>
      <c r="C464" s="11">
        <f t="shared" si="49"/>
        <v>2.0020026706729687E-3</v>
      </c>
      <c r="D464" s="12"/>
      <c r="E464" s="11">
        <f t="shared" si="54"/>
        <v>1.9264014884694612E-3</v>
      </c>
      <c r="F464" s="11">
        <f t="shared" si="50"/>
        <v>3.7110226947773557E-6</v>
      </c>
      <c r="I464" s="13">
        <f t="shared" si="55"/>
        <v>5.1964465350362588E-4</v>
      </c>
      <c r="J464" s="13">
        <f t="shared" si="51"/>
        <v>2.858673404968465</v>
      </c>
      <c r="K464" s="13">
        <f t="shared" si="52"/>
        <v>2.858673404968465</v>
      </c>
      <c r="M464" s="11">
        <f t="shared" si="53"/>
        <v>2.2795715683075753E-2</v>
      </c>
    </row>
    <row r="465" spans="1:13" x14ac:dyDescent="0.25">
      <c r="A465" s="1">
        <v>42257</v>
      </c>
      <c r="B465" s="5">
        <v>127.31</v>
      </c>
      <c r="C465" s="11">
        <f t="shared" si="49"/>
        <v>1.8311319771252936E-2</v>
      </c>
      <c r="D465" s="12"/>
      <c r="E465" s="11">
        <f t="shared" si="54"/>
        <v>1.8235718589049429E-2</v>
      </c>
      <c r="F465" s="11">
        <f t="shared" si="50"/>
        <v>3.3254143245900291E-4</v>
      </c>
      <c r="I465" s="13">
        <f t="shared" si="55"/>
        <v>4.9641170603990524E-4</v>
      </c>
      <c r="J465" s="13">
        <f t="shared" si="51"/>
        <v>2.5501687322093156</v>
      </c>
      <c r="K465" s="13">
        <f t="shared" si="52"/>
        <v>2.5501687322093156</v>
      </c>
      <c r="M465" s="11">
        <f t="shared" si="53"/>
        <v>2.228029860751209E-2</v>
      </c>
    </row>
    <row r="466" spans="1:13" x14ac:dyDescent="0.25">
      <c r="A466" s="1">
        <v>42258</v>
      </c>
      <c r="B466" s="5">
        <v>126.88</v>
      </c>
      <c r="C466" s="11">
        <f t="shared" si="49"/>
        <v>-3.383299187016236E-3</v>
      </c>
      <c r="D466" s="12"/>
      <c r="E466" s="11">
        <f t="shared" si="54"/>
        <v>-3.4589003692197437E-3</v>
      </c>
      <c r="F466" s="11">
        <f t="shared" si="50"/>
        <v>1.196399176418848E-5</v>
      </c>
      <c r="I466" s="13">
        <f t="shared" si="55"/>
        <v>4.9036402267884575E-4</v>
      </c>
      <c r="J466" s="13">
        <f t="shared" si="51"/>
        <v>2.8790436443060097</v>
      </c>
      <c r="K466" s="13">
        <f t="shared" si="52"/>
        <v>2.8790436443060097</v>
      </c>
      <c r="M466" s="11">
        <f t="shared" si="53"/>
        <v>2.2144164528806357E-2</v>
      </c>
    </row>
    <row r="467" spans="1:13" x14ac:dyDescent="0.25">
      <c r="A467" s="1">
        <v>42259</v>
      </c>
      <c r="B467" s="5">
        <v>124.81</v>
      </c>
      <c r="C467" s="11">
        <f t="shared" si="49"/>
        <v>-1.644917695617551E-2</v>
      </c>
      <c r="D467" s="12"/>
      <c r="E467" s="11">
        <f t="shared" si="54"/>
        <v>-1.6524778138379017E-2</v>
      </c>
      <c r="F467" s="11">
        <f t="shared" si="50"/>
        <v>2.7306829252264907E-4</v>
      </c>
      <c r="I467" s="13">
        <f t="shared" si="55"/>
        <v>4.6900653125263065E-4</v>
      </c>
      <c r="J467" s="13">
        <f t="shared" si="51"/>
        <v>2.6223948700214845</v>
      </c>
      <c r="K467" s="13">
        <f t="shared" si="52"/>
        <v>2.6223948700214845</v>
      </c>
      <c r="M467" s="11">
        <f t="shared" si="53"/>
        <v>2.1656558619795312E-2</v>
      </c>
    </row>
    <row r="468" spans="1:13" x14ac:dyDescent="0.25">
      <c r="A468" s="1">
        <v>42262</v>
      </c>
      <c r="B468" s="5">
        <v>123.25</v>
      </c>
      <c r="C468" s="11">
        <f t="shared" si="49"/>
        <v>-1.257776800756287E-2</v>
      </c>
      <c r="D468" s="12"/>
      <c r="E468" s="11">
        <f t="shared" si="54"/>
        <v>-1.2653369189766377E-2</v>
      </c>
      <c r="F468" s="11">
        <f t="shared" si="50"/>
        <v>1.6010775185252904E-4</v>
      </c>
      <c r="I468" s="13">
        <f t="shared" si="55"/>
        <v>4.6125575856365263E-4</v>
      </c>
      <c r="J468" s="13">
        <f t="shared" si="51"/>
        <v>2.7482840339977583</v>
      </c>
      <c r="K468" s="13">
        <f t="shared" si="52"/>
        <v>2.7482840339977583</v>
      </c>
      <c r="M468" s="11">
        <f t="shared" si="53"/>
        <v>2.1476865659673262E-2</v>
      </c>
    </row>
    <row r="469" spans="1:13" x14ac:dyDescent="0.25">
      <c r="A469" s="1">
        <v>42263</v>
      </c>
      <c r="B469" s="5">
        <v>125.13</v>
      </c>
      <c r="C469" s="11">
        <f t="shared" si="49"/>
        <v>1.5138383954163937E-2</v>
      </c>
      <c r="D469" s="12"/>
      <c r="E469" s="11">
        <f t="shared" si="54"/>
        <v>1.506278277196043E-2</v>
      </c>
      <c r="F469" s="11">
        <f t="shared" si="50"/>
        <v>2.2688742483526793E-4</v>
      </c>
      <c r="I469" s="13">
        <f t="shared" si="55"/>
        <v>4.4848540990212698E-4</v>
      </c>
      <c r="J469" s="13">
        <f t="shared" si="51"/>
        <v>2.6829301691452461</v>
      </c>
      <c r="K469" s="13">
        <f t="shared" si="52"/>
        <v>2.6829301691452461</v>
      </c>
      <c r="M469" s="11">
        <f t="shared" si="53"/>
        <v>2.1177474115251019E-2</v>
      </c>
    </row>
    <row r="470" spans="1:13" x14ac:dyDescent="0.25">
      <c r="A470" s="1">
        <v>42264</v>
      </c>
      <c r="B470" s="5">
        <v>124.38</v>
      </c>
      <c r="C470" s="11">
        <f t="shared" si="49"/>
        <v>-6.0118012012203969E-3</v>
      </c>
      <c r="D470" s="12"/>
      <c r="E470" s="11">
        <f t="shared" si="54"/>
        <v>-6.0874023834239042E-3</v>
      </c>
      <c r="F470" s="11">
        <f t="shared" si="50"/>
        <v>3.7056467777715027E-5</v>
      </c>
      <c r="I470" s="13">
        <f t="shared" si="55"/>
        <v>4.3980015706483164E-4</v>
      </c>
      <c r="J470" s="13">
        <f t="shared" si="51"/>
        <v>2.9035277712821337</v>
      </c>
      <c r="K470" s="13">
        <f t="shared" si="52"/>
        <v>2.9035277712821337</v>
      </c>
      <c r="M470" s="11">
        <f t="shared" si="53"/>
        <v>2.0971412853330405E-2</v>
      </c>
    </row>
    <row r="471" spans="1:13" x14ac:dyDescent="0.25">
      <c r="A471" s="1">
        <v>42265</v>
      </c>
      <c r="B471" s="5">
        <v>126.06</v>
      </c>
      <c r="C471" s="11">
        <f t="shared" si="49"/>
        <v>1.3416588409220945E-2</v>
      </c>
      <c r="D471" s="12"/>
      <c r="E471" s="11">
        <f t="shared" si="54"/>
        <v>1.3340987227017438E-2</v>
      </c>
      <c r="F471" s="11">
        <f t="shared" si="50"/>
        <v>1.7798194019144243E-4</v>
      </c>
      <c r="I471" s="13">
        <f t="shared" si="55"/>
        <v>4.2225295510345907E-4</v>
      </c>
      <c r="J471" s="13">
        <f t="shared" si="51"/>
        <v>2.7552617219983775</v>
      </c>
      <c r="K471" s="13">
        <f t="shared" si="52"/>
        <v>2.755261721998377</v>
      </c>
      <c r="M471" s="11">
        <f t="shared" si="53"/>
        <v>2.0548794492705868E-2</v>
      </c>
    </row>
    <row r="472" spans="1:13" x14ac:dyDescent="0.25">
      <c r="A472" s="1">
        <v>42266</v>
      </c>
      <c r="B472" s="5">
        <v>124</v>
      </c>
      <c r="C472" s="11">
        <f t="shared" si="49"/>
        <v>-1.6476418479927181E-2</v>
      </c>
      <c r="D472" s="12"/>
      <c r="E472" s="11">
        <f t="shared" si="54"/>
        <v>-1.6552019662130688E-2</v>
      </c>
      <c r="F472" s="11">
        <f t="shared" si="50"/>
        <v>2.739693548955609E-4</v>
      </c>
      <c r="I472" s="13">
        <f t="shared" si="55"/>
        <v>4.125546466487096E-4</v>
      </c>
      <c r="J472" s="13">
        <f t="shared" si="51"/>
        <v>2.6455923299570285</v>
      </c>
      <c r="K472" s="13">
        <f t="shared" si="52"/>
        <v>2.645592329957029</v>
      </c>
      <c r="M472" s="11">
        <f t="shared" si="53"/>
        <v>2.0311441274530707E-2</v>
      </c>
    </row>
    <row r="473" spans="1:13" x14ac:dyDescent="0.25">
      <c r="A473" s="1">
        <v>42269</v>
      </c>
      <c r="B473" s="5">
        <v>121.69</v>
      </c>
      <c r="C473" s="11">
        <f t="shared" si="49"/>
        <v>-1.8804738256328227E-2</v>
      </c>
      <c r="D473" s="12"/>
      <c r="E473" s="11">
        <f t="shared" si="54"/>
        <v>-1.8880339438531735E-2</v>
      </c>
      <c r="F473" s="11">
        <f t="shared" si="50"/>
        <v>3.5646721731417681E-4</v>
      </c>
      <c r="I473" s="13">
        <f t="shared" si="55"/>
        <v>4.0777110564213981E-4</v>
      </c>
      <c r="J473" s="13">
        <f t="shared" si="51"/>
        <v>2.5463714494500036</v>
      </c>
      <c r="K473" s="13">
        <f t="shared" si="52"/>
        <v>2.5463714494500036</v>
      </c>
      <c r="M473" s="11">
        <f t="shared" si="53"/>
        <v>2.0193343102174532E-2</v>
      </c>
    </row>
    <row r="474" spans="1:13" x14ac:dyDescent="0.25">
      <c r="A474" s="1">
        <v>42270</v>
      </c>
      <c r="B474" s="5">
        <v>119.31</v>
      </c>
      <c r="C474" s="11">
        <f t="shared" si="49"/>
        <v>-1.9751679460999656E-2</v>
      </c>
      <c r="D474" s="12"/>
      <c r="E474" s="11">
        <f t="shared" si="54"/>
        <v>-1.9827280643203164E-2</v>
      </c>
      <c r="F474" s="11">
        <f t="shared" si="50"/>
        <v>3.9312105770433883E-4</v>
      </c>
      <c r="I474" s="13">
        <f t="shared" si="55"/>
        <v>4.071980848597103E-4</v>
      </c>
      <c r="J474" s="13">
        <f t="shared" si="51"/>
        <v>2.501452097279464</v>
      </c>
      <c r="K474" s="13">
        <f t="shared" si="52"/>
        <v>2.501452097279464</v>
      </c>
      <c r="M474" s="11">
        <f t="shared" si="53"/>
        <v>2.0179149755619297E-2</v>
      </c>
    </row>
    <row r="475" spans="1:13" x14ac:dyDescent="0.25">
      <c r="A475" s="1">
        <v>42271</v>
      </c>
      <c r="B475" s="5">
        <v>118</v>
      </c>
      <c r="C475" s="11">
        <f t="shared" si="49"/>
        <v>-1.1040523422044257E-2</v>
      </c>
      <c r="D475" s="12"/>
      <c r="E475" s="11">
        <f t="shared" si="54"/>
        <v>-1.1116124604247764E-2</v>
      </c>
      <c r="F475" s="11">
        <f t="shared" si="50"/>
        <v>1.2356822621716252E-4</v>
      </c>
      <c r="I475" s="13">
        <f t="shared" si="55"/>
        <v>4.0841603586654789E-4</v>
      </c>
      <c r="J475" s="13">
        <f t="shared" si="51"/>
        <v>2.8313961776068339</v>
      </c>
      <c r="K475" s="13">
        <f t="shared" si="52"/>
        <v>2.8313961776068339</v>
      </c>
      <c r="M475" s="11">
        <f t="shared" si="53"/>
        <v>2.020930567502377E-2</v>
      </c>
    </row>
    <row r="476" spans="1:13" x14ac:dyDescent="0.25">
      <c r="A476" s="1">
        <v>42272</v>
      </c>
      <c r="B476" s="5">
        <v>117.94</v>
      </c>
      <c r="C476" s="11">
        <f t="shared" si="49"/>
        <v>-5.0860389330673224E-4</v>
      </c>
      <c r="D476" s="12"/>
      <c r="E476" s="11">
        <f t="shared" si="54"/>
        <v>-5.8420507551023985E-4</v>
      </c>
      <c r="F476" s="11">
        <f t="shared" si="50"/>
        <v>3.4129557025192506E-7</v>
      </c>
      <c r="I476" s="13">
        <f t="shared" si="55"/>
        <v>3.9663108410921969E-4</v>
      </c>
      <c r="J476" s="13">
        <f t="shared" si="51"/>
        <v>2.9968832079389065</v>
      </c>
      <c r="K476" s="13">
        <f t="shared" si="52"/>
        <v>2.9968832079389065</v>
      </c>
      <c r="M476" s="11">
        <f t="shared" si="53"/>
        <v>1.9915599014571961E-2</v>
      </c>
    </row>
    <row r="477" spans="1:13" x14ac:dyDescent="0.25">
      <c r="A477" s="1">
        <v>42273</v>
      </c>
      <c r="B477" s="5">
        <v>112.5</v>
      </c>
      <c r="C477" s="11">
        <f t="shared" si="49"/>
        <v>-4.722279892788328E-2</v>
      </c>
      <c r="D477" s="12"/>
      <c r="E477" s="11">
        <f t="shared" si="54"/>
        <v>-4.7298400110086791E-2</v>
      </c>
      <c r="F477" s="11">
        <f t="shared" si="50"/>
        <v>2.2371386529738582E-3</v>
      </c>
      <c r="I477" s="13">
        <f t="shared" si="55"/>
        <v>3.795888360323867E-4</v>
      </c>
      <c r="J477" s="13">
        <f t="shared" si="51"/>
        <v>7.2480467122602338E-2</v>
      </c>
      <c r="K477" s="13">
        <f t="shared" si="52"/>
        <v>7.2480467122602962E-2</v>
      </c>
      <c r="M477" s="11">
        <f t="shared" si="53"/>
        <v>1.9483039702068737E-2</v>
      </c>
    </row>
    <row r="478" spans="1:13" x14ac:dyDescent="0.25">
      <c r="A478" s="1">
        <v>42276</v>
      </c>
      <c r="B478" s="5">
        <v>117.81</v>
      </c>
      <c r="C478" s="11">
        <f t="shared" si="49"/>
        <v>4.6119935613553244E-2</v>
      </c>
      <c r="D478" s="12"/>
      <c r="E478" s="11">
        <f t="shared" si="54"/>
        <v>4.6044334431349733E-2</v>
      </c>
      <c r="F478" s="11">
        <f t="shared" si="50"/>
        <v>2.1200807332259785E-3</v>
      </c>
      <c r="I478" s="13">
        <f t="shared" si="55"/>
        <v>4.7099274409335143E-4</v>
      </c>
      <c r="J478" s="13">
        <f t="shared" si="51"/>
        <v>0.66074423985960118</v>
      </c>
      <c r="K478" s="13">
        <f t="shared" si="52"/>
        <v>0.66074423985960218</v>
      </c>
      <c r="M478" s="11">
        <f t="shared" si="53"/>
        <v>2.170236724630176E-2</v>
      </c>
    </row>
    <row r="479" spans="1:13" x14ac:dyDescent="0.25">
      <c r="A479" s="1">
        <v>42277</v>
      </c>
      <c r="B479" s="5">
        <v>110.56</v>
      </c>
      <c r="C479" s="11">
        <f t="shared" si="49"/>
        <v>-6.3514797238668236E-2</v>
      </c>
      <c r="D479" s="12"/>
      <c r="E479" s="11">
        <f t="shared" si="54"/>
        <v>-6.3590398420871747E-2</v>
      </c>
      <c r="F479" s="11">
        <f t="shared" si="50"/>
        <v>4.0437387713252075E-3</v>
      </c>
      <c r="I479" s="13">
        <f t="shared" si="55"/>
        <v>5.5269624490173895E-4</v>
      </c>
      <c r="J479" s="13">
        <f t="shared" si="51"/>
        <v>-0.82678026778409952</v>
      </c>
      <c r="K479" s="13">
        <f t="shared" si="52"/>
        <v>-0.82678026778409985</v>
      </c>
      <c r="M479" s="11">
        <f t="shared" si="53"/>
        <v>2.3509492655132712E-2</v>
      </c>
    </row>
    <row r="480" spans="1:13" x14ac:dyDescent="0.25">
      <c r="A480" s="1">
        <v>42278</v>
      </c>
      <c r="B480" s="5">
        <v>114.38</v>
      </c>
      <c r="C480" s="11">
        <f t="shared" si="49"/>
        <v>3.3967878467810263E-2</v>
      </c>
      <c r="D480" s="12"/>
      <c r="E480" s="11">
        <f t="shared" si="54"/>
        <v>3.3892277285606752E-2</v>
      </c>
      <c r="F480" s="11">
        <f t="shared" si="50"/>
        <v>1.1486864596044553E-3</v>
      </c>
      <c r="I480" s="13">
        <f t="shared" si="55"/>
        <v>7.2216636226215527E-4</v>
      </c>
      <c r="J480" s="13">
        <f t="shared" si="51"/>
        <v>1.902382995654005</v>
      </c>
      <c r="K480" s="13">
        <f t="shared" si="52"/>
        <v>1.9023829956540048</v>
      </c>
      <c r="M480" s="11">
        <f t="shared" si="53"/>
        <v>2.6873153187933776E-2</v>
      </c>
    </row>
    <row r="481" spans="1:13" x14ac:dyDescent="0.25">
      <c r="A481" s="1">
        <v>42279</v>
      </c>
      <c r="B481" s="5">
        <v>113.19</v>
      </c>
      <c r="C481" s="11">
        <f t="shared" si="49"/>
        <v>-1.0458415842841308E-2</v>
      </c>
      <c r="D481" s="12"/>
      <c r="E481" s="11">
        <f t="shared" si="54"/>
        <v>-1.0534017025044815E-2</v>
      </c>
      <c r="F481" s="11">
        <f t="shared" si="50"/>
        <v>1.1096551468393401E-4</v>
      </c>
      <c r="I481" s="13">
        <f t="shared" si="55"/>
        <v>7.4391099522374811E-4</v>
      </c>
      <c r="J481" s="13">
        <f t="shared" si="51"/>
        <v>2.6082735260863203</v>
      </c>
      <c r="K481" s="13">
        <f t="shared" si="52"/>
        <v>2.6082735260863203</v>
      </c>
      <c r="M481" s="11">
        <f t="shared" si="53"/>
        <v>2.727473180846602E-2</v>
      </c>
    </row>
    <row r="482" spans="1:13" x14ac:dyDescent="0.25">
      <c r="A482" s="1">
        <v>42280</v>
      </c>
      <c r="B482" s="5">
        <v>116</v>
      </c>
      <c r="C482" s="11">
        <f t="shared" si="49"/>
        <v>2.4522368462035992E-2</v>
      </c>
      <c r="D482" s="12"/>
      <c r="E482" s="11">
        <f t="shared" si="54"/>
        <v>2.4446767279832485E-2</v>
      </c>
      <c r="F482" s="11">
        <f t="shared" si="50"/>
        <v>5.9764443043428819E-4</v>
      </c>
      <c r="I482" s="13">
        <f t="shared" si="55"/>
        <v>7.1414514521748768E-4</v>
      </c>
      <c r="J482" s="13">
        <f t="shared" si="51"/>
        <v>2.2848401850044784</v>
      </c>
      <c r="K482" s="13">
        <f t="shared" si="52"/>
        <v>2.2848401850044784</v>
      </c>
      <c r="M482" s="11">
        <f t="shared" si="53"/>
        <v>2.6723494255382989E-2</v>
      </c>
    </row>
    <row r="483" spans="1:13" x14ac:dyDescent="0.25">
      <c r="A483" s="1">
        <v>42283</v>
      </c>
      <c r="B483" s="5">
        <v>117.94</v>
      </c>
      <c r="C483" s="11">
        <f t="shared" si="49"/>
        <v>1.6585829465993501E-2</v>
      </c>
      <c r="D483" s="12"/>
      <c r="E483" s="11">
        <f t="shared" si="54"/>
        <v>1.6510228283789993E-2</v>
      </c>
      <c r="F483" s="11">
        <f t="shared" si="50"/>
        <v>2.7258763798285906E-4</v>
      </c>
      <c r="I483" s="13">
        <f t="shared" si="55"/>
        <v>7.0965381411288928E-4</v>
      </c>
      <c r="J483" s="13">
        <f t="shared" si="51"/>
        <v>2.5143713436070443</v>
      </c>
      <c r="K483" s="13">
        <f t="shared" si="52"/>
        <v>2.5143713436070443</v>
      </c>
      <c r="M483" s="11">
        <f t="shared" si="53"/>
        <v>2.6639328334492392E-2</v>
      </c>
    </row>
    <row r="484" spans="1:13" x14ac:dyDescent="0.25">
      <c r="A484" s="1">
        <v>42284</v>
      </c>
      <c r="B484" s="5">
        <v>114.88</v>
      </c>
      <c r="C484" s="11">
        <f t="shared" si="49"/>
        <v>-2.6287915272444052E-2</v>
      </c>
      <c r="D484" s="12"/>
      <c r="E484" s="11">
        <f t="shared" si="54"/>
        <v>-2.6363516454647559E-2</v>
      </c>
      <c r="F484" s="11">
        <f t="shared" si="50"/>
        <v>6.9503499985447263E-4</v>
      </c>
      <c r="I484" s="13">
        <f t="shared" si="55"/>
        <v>6.8965632903155577E-4</v>
      </c>
      <c r="J484" s="13">
        <f t="shared" si="51"/>
        <v>2.2168205161487329</v>
      </c>
      <c r="K484" s="13">
        <f t="shared" si="52"/>
        <v>2.2168205161487329</v>
      </c>
      <c r="M484" s="11">
        <f t="shared" si="53"/>
        <v>2.6261308593281404E-2</v>
      </c>
    </row>
    <row r="485" spans="1:13" x14ac:dyDescent="0.25">
      <c r="A485" s="1">
        <v>42285</v>
      </c>
      <c r="B485" s="5">
        <v>112</v>
      </c>
      <c r="C485" s="11">
        <f t="shared" si="49"/>
        <v>-2.5389234004819464E-2</v>
      </c>
      <c r="D485" s="12"/>
      <c r="E485" s="11">
        <f t="shared" si="54"/>
        <v>-2.5464835187022972E-2</v>
      </c>
      <c r="F485" s="11">
        <f t="shared" si="50"/>
        <v>6.484578311022433E-4</v>
      </c>
      <c r="I485" s="13">
        <f t="shared" si="55"/>
        <v>6.9076096618442772E-4</v>
      </c>
      <c r="J485" s="13">
        <f t="shared" si="51"/>
        <v>2.2505405017699101</v>
      </c>
      <c r="K485" s="13">
        <f t="shared" si="52"/>
        <v>2.2505405017699105</v>
      </c>
      <c r="M485" s="11">
        <f t="shared" si="53"/>
        <v>2.6282331825475982E-2</v>
      </c>
    </row>
    <row r="486" spans="1:13" x14ac:dyDescent="0.25">
      <c r="A486" s="1">
        <v>42286</v>
      </c>
      <c r="B486" s="5">
        <v>103.13</v>
      </c>
      <c r="C486" s="11">
        <f t="shared" si="49"/>
        <v>-8.250854296711696E-2</v>
      </c>
      <c r="D486" s="12"/>
      <c r="E486" s="11">
        <f t="shared" si="54"/>
        <v>-8.2584144149320471E-2</v>
      </c>
      <c r="F486" s="11">
        <f t="shared" si="50"/>
        <v>6.8201408648757428E-3</v>
      </c>
      <c r="I486" s="13">
        <f t="shared" si="55"/>
        <v>6.8956803799033505E-4</v>
      </c>
      <c r="J486" s="13">
        <f t="shared" si="51"/>
        <v>-2.2244428703555896</v>
      </c>
      <c r="K486" s="13">
        <f t="shared" si="52"/>
        <v>-2.2244428703555905</v>
      </c>
      <c r="M486" s="11">
        <f t="shared" si="53"/>
        <v>2.6259627529543045E-2</v>
      </c>
    </row>
    <row r="487" spans="1:13" x14ac:dyDescent="0.25">
      <c r="A487" s="1">
        <v>42287</v>
      </c>
      <c r="B487" s="5">
        <v>109.06</v>
      </c>
      <c r="C487" s="11">
        <f t="shared" si="49"/>
        <v>5.5907861169937866E-2</v>
      </c>
      <c r="D487" s="12"/>
      <c r="E487" s="11">
        <f t="shared" si="54"/>
        <v>5.5832259987734355E-2</v>
      </c>
      <c r="F487" s="11">
        <f t="shared" si="50"/>
        <v>3.1172412553379628E-3</v>
      </c>
      <c r="I487" s="13">
        <f t="shared" si="55"/>
        <v>9.8574521849481306E-4</v>
      </c>
      <c r="J487" s="13">
        <f t="shared" si="51"/>
        <v>0.96095807080213347</v>
      </c>
      <c r="K487" s="13">
        <f t="shared" si="52"/>
        <v>0.96095807080213325</v>
      </c>
      <c r="M487" s="11">
        <f t="shared" si="53"/>
        <v>3.139657972605954E-2</v>
      </c>
    </row>
    <row r="488" spans="1:13" x14ac:dyDescent="0.25">
      <c r="A488" s="1">
        <v>42290</v>
      </c>
      <c r="B488" s="5">
        <v>111.13</v>
      </c>
      <c r="C488" s="11">
        <f t="shared" si="49"/>
        <v>1.8802497699639608E-2</v>
      </c>
      <c r="D488" s="12"/>
      <c r="E488" s="11">
        <f t="shared" si="54"/>
        <v>1.8726896517436101E-2</v>
      </c>
      <c r="F488" s="11">
        <f t="shared" si="50"/>
        <v>3.5069665317476038E-4</v>
      </c>
      <c r="I488" s="13">
        <f t="shared" si="55"/>
        <v>1.0889616706164643E-3</v>
      </c>
      <c r="J488" s="13">
        <f t="shared" si="51"/>
        <v>2.3313033684371982</v>
      </c>
      <c r="K488" s="13">
        <f t="shared" si="52"/>
        <v>2.3313033684371982</v>
      </c>
      <c r="M488" s="11">
        <f t="shared" si="53"/>
        <v>3.2999419246654393E-2</v>
      </c>
    </row>
    <row r="489" spans="1:13" x14ac:dyDescent="0.25">
      <c r="A489" s="1">
        <v>42291</v>
      </c>
      <c r="B489" s="5">
        <v>113</v>
      </c>
      <c r="C489" s="11">
        <f t="shared" si="49"/>
        <v>1.6687131514785535E-2</v>
      </c>
      <c r="D489" s="12"/>
      <c r="E489" s="11">
        <f t="shared" si="54"/>
        <v>1.6611530332582027E-2</v>
      </c>
      <c r="F489" s="11">
        <f t="shared" si="50"/>
        <v>2.7594293999029274E-4</v>
      </c>
      <c r="I489" s="13">
        <f t="shared" si="55"/>
        <v>1.0531018691560447E-3</v>
      </c>
      <c r="J489" s="13">
        <f t="shared" si="51"/>
        <v>2.3780547586686516</v>
      </c>
      <c r="K489" s="13">
        <f t="shared" si="52"/>
        <v>2.3780547586686516</v>
      </c>
      <c r="M489" s="11">
        <f t="shared" si="53"/>
        <v>3.2451531075683389E-2</v>
      </c>
    </row>
    <row r="490" spans="1:13" x14ac:dyDescent="0.25">
      <c r="A490" s="1">
        <v>42292</v>
      </c>
      <c r="B490" s="5">
        <v>95.44</v>
      </c>
      <c r="C490" s="11">
        <f t="shared" si="49"/>
        <v>-0.16889004092267995</v>
      </c>
      <c r="D490" s="12"/>
      <c r="E490" s="11">
        <f t="shared" si="54"/>
        <v>-0.16896564210488346</v>
      </c>
      <c r="F490" s="11">
        <f t="shared" si="50"/>
        <v>2.8549388211915567E-2</v>
      </c>
      <c r="I490" s="13">
        <f t="shared" si="55"/>
        <v>1.015477865177754E-3</v>
      </c>
      <c r="J490" s="13">
        <f t="shared" si="51"/>
        <v>-11.529860445497212</v>
      </c>
      <c r="K490" s="13">
        <f t="shared" si="52"/>
        <v>-11.529860445497212</v>
      </c>
      <c r="M490" s="11">
        <f t="shared" si="53"/>
        <v>3.1866563435327538E-2</v>
      </c>
    </row>
    <row r="491" spans="1:13" x14ac:dyDescent="0.25">
      <c r="A491" s="1">
        <v>42293</v>
      </c>
      <c r="B491" s="5">
        <v>96.44</v>
      </c>
      <c r="C491" s="11">
        <f t="shared" si="49"/>
        <v>1.0423275523309699E-2</v>
      </c>
      <c r="D491" s="12"/>
      <c r="E491" s="11">
        <f t="shared" si="54"/>
        <v>1.0347674341106191E-2</v>
      </c>
      <c r="F491" s="11">
        <f t="shared" si="50"/>
        <v>1.0707436426958745E-4</v>
      </c>
      <c r="I491" s="13">
        <f t="shared" si="55"/>
        <v>2.3423735821849136E-3</v>
      </c>
      <c r="J491" s="13">
        <f t="shared" si="51"/>
        <v>2.08650076927771</v>
      </c>
      <c r="K491" s="13">
        <f t="shared" si="52"/>
        <v>2.0865007692777104</v>
      </c>
      <c r="M491" s="11">
        <f t="shared" si="53"/>
        <v>4.8398074157810389E-2</v>
      </c>
    </row>
    <row r="492" spans="1:13" x14ac:dyDescent="0.25">
      <c r="A492" s="1">
        <v>42294</v>
      </c>
      <c r="B492" s="5">
        <v>94.75</v>
      </c>
      <c r="C492" s="11">
        <f t="shared" si="49"/>
        <v>-1.7679209350434551E-2</v>
      </c>
      <c r="D492" s="12"/>
      <c r="E492" s="11">
        <f t="shared" si="54"/>
        <v>-1.7754810532638058E-2</v>
      </c>
      <c r="F492" s="11">
        <f t="shared" si="50"/>
        <v>3.1523329704987531E-4</v>
      </c>
      <c r="I492" s="13">
        <f t="shared" si="55"/>
        <v>2.2297789068504623E-3</v>
      </c>
      <c r="J492" s="13">
        <f t="shared" si="51"/>
        <v>2.0633007687487361</v>
      </c>
      <c r="K492" s="13">
        <f t="shared" si="52"/>
        <v>2.0633007687487361</v>
      </c>
      <c r="M492" s="11">
        <f t="shared" si="53"/>
        <v>4.7220534800555387E-2</v>
      </c>
    </row>
    <row r="493" spans="1:13" x14ac:dyDescent="0.25">
      <c r="A493" s="1">
        <v>42297</v>
      </c>
      <c r="B493" s="5">
        <v>92.88</v>
      </c>
      <c r="C493" s="11">
        <f t="shared" si="49"/>
        <v>-1.9933506572899697E-2</v>
      </c>
      <c r="D493" s="12"/>
      <c r="E493" s="11">
        <f t="shared" si="54"/>
        <v>-2.0009107755103204E-2</v>
      </c>
      <c r="F493" s="11">
        <f t="shared" si="50"/>
        <v>4.0036439315533116E-4</v>
      </c>
      <c r="I493" s="13">
        <f t="shared" si="55"/>
        <v>2.1328528524355902E-3</v>
      </c>
      <c r="J493" s="13">
        <f t="shared" si="51"/>
        <v>2.0623523373062804</v>
      </c>
      <c r="K493" s="13">
        <f t="shared" si="52"/>
        <v>2.0623523373062804</v>
      </c>
      <c r="M493" s="11">
        <f t="shared" si="53"/>
        <v>4.6182819883974068E-2</v>
      </c>
    </row>
    <row r="494" spans="1:13" x14ac:dyDescent="0.25">
      <c r="A494" s="1">
        <v>42298</v>
      </c>
      <c r="B494" s="5">
        <v>91.44</v>
      </c>
      <c r="C494" s="11">
        <f t="shared" si="49"/>
        <v>-1.562531790308087E-2</v>
      </c>
      <c r="D494" s="12"/>
      <c r="E494" s="11">
        <f t="shared" si="54"/>
        <v>-1.5700919085284377E-2</v>
      </c>
      <c r="F494" s="11">
        <f t="shared" si="50"/>
        <v>2.4651886012264719E-4</v>
      </c>
      <c r="I494" s="13">
        <f t="shared" si="55"/>
        <v>2.0450374690569972E-3</v>
      </c>
      <c r="J494" s="13">
        <f t="shared" si="51"/>
        <v>2.1169585948807637</v>
      </c>
      <c r="K494" s="13">
        <f t="shared" si="52"/>
        <v>2.1169585948807637</v>
      </c>
      <c r="M494" s="11">
        <f t="shared" si="53"/>
        <v>4.5222090498527344E-2</v>
      </c>
    </row>
    <row r="495" spans="1:13" x14ac:dyDescent="0.25">
      <c r="A495" s="1">
        <v>42299</v>
      </c>
      <c r="B495" s="5">
        <v>87.56</v>
      </c>
      <c r="C495" s="11">
        <f t="shared" si="49"/>
        <v>-4.3358746831892919E-2</v>
      </c>
      <c r="D495" s="12"/>
      <c r="E495" s="11">
        <f t="shared" si="54"/>
        <v>-4.343434801409643E-2</v>
      </c>
      <c r="F495" s="11">
        <f t="shared" si="50"/>
        <v>1.8865425874096426E-3</v>
      </c>
      <c r="I495" s="13">
        <f t="shared" si="55"/>
        <v>1.9543803834171326E-3</v>
      </c>
      <c r="J495" s="13">
        <f t="shared" si="51"/>
        <v>1.7172578249361155</v>
      </c>
      <c r="K495" s="13">
        <f t="shared" si="52"/>
        <v>1.7172578249361157</v>
      </c>
      <c r="M495" s="11">
        <f t="shared" si="53"/>
        <v>4.4208374584654576E-2</v>
      </c>
    </row>
    <row r="496" spans="1:13" x14ac:dyDescent="0.25">
      <c r="A496" s="1">
        <v>42300</v>
      </c>
      <c r="B496" s="5">
        <v>92.75</v>
      </c>
      <c r="C496" s="11">
        <f t="shared" si="49"/>
        <v>5.7583428832882269E-2</v>
      </c>
      <c r="D496" s="12"/>
      <c r="E496" s="11">
        <f t="shared" si="54"/>
        <v>5.7507827650678758E-2</v>
      </c>
      <c r="F496" s="11">
        <f t="shared" si="50"/>
        <v>3.3071502411001724E-3</v>
      </c>
      <c r="I496" s="13">
        <f t="shared" si="55"/>
        <v>1.9473321838036966E-3</v>
      </c>
      <c r="J496" s="13">
        <f t="shared" si="51"/>
        <v>1.3525599725471213</v>
      </c>
      <c r="K496" s="13">
        <f t="shared" si="52"/>
        <v>1.3525599725471216</v>
      </c>
      <c r="M496" s="11">
        <f t="shared" si="53"/>
        <v>4.4128586922806586E-2</v>
      </c>
    </row>
    <row r="497" spans="1:13" x14ac:dyDescent="0.25">
      <c r="A497" s="1">
        <v>42301</v>
      </c>
      <c r="B497" s="5">
        <v>93.69</v>
      </c>
      <c r="C497" s="11">
        <f t="shared" si="49"/>
        <v>1.0083758475552394E-2</v>
      </c>
      <c r="D497" s="12"/>
      <c r="E497" s="11">
        <f t="shared" si="54"/>
        <v>1.0008157293348887E-2</v>
      </c>
      <c r="F497" s="11">
        <f t="shared" si="50"/>
        <v>1.0016321240841252E-4</v>
      </c>
      <c r="I497" s="13">
        <f t="shared" si="55"/>
        <v>2.0099161253923957E-3</v>
      </c>
      <c r="J497" s="13">
        <f t="shared" si="51"/>
        <v>2.1609753482603873</v>
      </c>
      <c r="K497" s="13">
        <f t="shared" si="52"/>
        <v>2.1609753482603873</v>
      </c>
      <c r="M497" s="11">
        <f t="shared" si="53"/>
        <v>4.4832088122151927E-2</v>
      </c>
    </row>
    <row r="498" spans="1:13" x14ac:dyDescent="0.25">
      <c r="A498" s="1">
        <v>42304</v>
      </c>
      <c r="B498" s="5">
        <v>93.31</v>
      </c>
      <c r="C498" s="11">
        <f t="shared" si="49"/>
        <v>-4.064176717166198E-3</v>
      </c>
      <c r="D498" s="12"/>
      <c r="E498" s="11">
        <f t="shared" si="54"/>
        <v>-4.1397778993697053E-3</v>
      </c>
      <c r="F498" s="11">
        <f t="shared" si="50"/>
        <v>1.7137761056109852E-5</v>
      </c>
      <c r="I498" s="13">
        <f t="shared" si="55"/>
        <v>1.914205430186717E-3</v>
      </c>
      <c r="J498" s="13">
        <f t="shared" si="51"/>
        <v>2.2058113288891943</v>
      </c>
      <c r="K498" s="13">
        <f t="shared" si="52"/>
        <v>2.2058113288891943</v>
      </c>
      <c r="M498" s="11">
        <f t="shared" si="53"/>
        <v>4.3751633457354673E-2</v>
      </c>
    </row>
    <row r="499" spans="1:13" x14ac:dyDescent="0.25">
      <c r="A499" s="1">
        <v>42305</v>
      </c>
      <c r="B499" s="5">
        <v>98.5</v>
      </c>
      <c r="C499" s="11">
        <f t="shared" si="49"/>
        <v>5.4129264932112509E-2</v>
      </c>
      <c r="D499" s="12"/>
      <c r="E499" s="11">
        <f t="shared" si="54"/>
        <v>5.4053663749908998E-2</v>
      </c>
      <c r="F499" s="11">
        <f t="shared" si="50"/>
        <v>2.9217985647882259E-3</v>
      </c>
      <c r="I499" s="13">
        <f t="shared" si="55"/>
        <v>1.8193437500152452E-3</v>
      </c>
      <c r="J499" s="13">
        <f t="shared" si="51"/>
        <v>1.4327197267339842</v>
      </c>
      <c r="K499" s="13">
        <f t="shared" si="52"/>
        <v>1.432719726733984</v>
      </c>
      <c r="M499" s="11">
        <f t="shared" si="53"/>
        <v>4.2653765953491671E-2</v>
      </c>
    </row>
    <row r="500" spans="1:13" x14ac:dyDescent="0.25">
      <c r="A500" s="1">
        <v>42306</v>
      </c>
      <c r="B500" s="5">
        <v>98.56</v>
      </c>
      <c r="C500" s="11">
        <f t="shared" si="49"/>
        <v>6.0895160716653584E-4</v>
      </c>
      <c r="D500" s="12"/>
      <c r="E500" s="11">
        <f t="shared" si="54"/>
        <v>5.3335042496302824E-4</v>
      </c>
      <c r="F500" s="11">
        <f t="shared" si="50"/>
        <v>2.8446267580824282E-7</v>
      </c>
      <c r="I500" s="13">
        <f t="shared" si="55"/>
        <v>1.8699421923790822E-3</v>
      </c>
      <c r="J500" s="13">
        <f t="shared" si="51"/>
        <v>2.2219092857848919</v>
      </c>
      <c r="K500" s="13">
        <f t="shared" si="52"/>
        <v>2.2219092857848919</v>
      </c>
      <c r="M500" s="11">
        <f t="shared" si="53"/>
        <v>4.3242828219013173E-2</v>
      </c>
    </row>
    <row r="501" spans="1:13" x14ac:dyDescent="0.25">
      <c r="A501" s="1">
        <v>42307</v>
      </c>
      <c r="B501" s="5">
        <v>101.94</v>
      </c>
      <c r="C501" s="11">
        <f t="shared" si="49"/>
        <v>3.3718905126686065E-2</v>
      </c>
      <c r="D501" s="12"/>
      <c r="E501" s="11">
        <f t="shared" si="54"/>
        <v>3.3643303944482554E-2</v>
      </c>
      <c r="F501" s="11">
        <f t="shared" si="50"/>
        <v>1.1318719003008354E-3</v>
      </c>
      <c r="I501" s="13">
        <f t="shared" si="55"/>
        <v>1.7765942308287555E-3</v>
      </c>
      <c r="J501" s="13">
        <f t="shared" si="51"/>
        <v>1.9290389714912102</v>
      </c>
      <c r="K501" s="13">
        <f t="shared" si="52"/>
        <v>1.9290389714912102</v>
      </c>
      <c r="M501" s="11">
        <f t="shared" si="53"/>
        <v>4.2149664658556366E-2</v>
      </c>
    </row>
    <row r="502" spans="1:13" x14ac:dyDescent="0.25">
      <c r="A502" s="1">
        <v>42308</v>
      </c>
      <c r="B502" s="5">
        <v>100.13</v>
      </c>
      <c r="C502" s="11">
        <f t="shared" si="49"/>
        <v>-1.7915063192184208E-2</v>
      </c>
      <c r="D502" s="12"/>
      <c r="E502" s="11">
        <f t="shared" si="54"/>
        <v>-1.7990664374387715E-2</v>
      </c>
      <c r="F502" s="11">
        <f t="shared" si="50"/>
        <v>3.2366400463186334E-4</v>
      </c>
      <c r="I502" s="13">
        <f t="shared" si="55"/>
        <v>1.7429111164525835E-3</v>
      </c>
      <c r="J502" s="13">
        <f t="shared" si="51"/>
        <v>2.1643091688669243</v>
      </c>
      <c r="K502" s="13">
        <f t="shared" si="52"/>
        <v>2.1643091688669243</v>
      </c>
      <c r="M502" s="11">
        <f t="shared" si="53"/>
        <v>4.1748186984018644E-2</v>
      </c>
    </row>
    <row r="503" spans="1:13" x14ac:dyDescent="0.25">
      <c r="A503" s="1">
        <v>42311</v>
      </c>
      <c r="B503" s="5">
        <v>100.31</v>
      </c>
      <c r="C503" s="11">
        <f t="shared" si="49"/>
        <v>1.7960491756823468E-3</v>
      </c>
      <c r="D503" s="12"/>
      <c r="E503" s="11">
        <f t="shared" si="54"/>
        <v>1.7204479934788393E-3</v>
      </c>
      <c r="F503" s="11">
        <f t="shared" si="50"/>
        <v>2.9599412982653643E-6</v>
      </c>
      <c r="I503" s="13">
        <f t="shared" si="55"/>
        <v>1.6716076823214731E-3</v>
      </c>
      <c r="J503" s="13">
        <f t="shared" si="51"/>
        <v>2.277160824951316</v>
      </c>
      <c r="K503" s="13">
        <f t="shared" si="52"/>
        <v>2.277160824951316</v>
      </c>
      <c r="M503" s="11">
        <f t="shared" si="53"/>
        <v>4.0885299097860019E-2</v>
      </c>
    </row>
    <row r="504" spans="1:13" x14ac:dyDescent="0.25">
      <c r="A504" s="1">
        <v>42312</v>
      </c>
      <c r="B504" s="5">
        <v>102.31</v>
      </c>
      <c r="C504" s="11">
        <f t="shared" si="49"/>
        <v>1.9742028995454759E-2</v>
      </c>
      <c r="D504" s="12"/>
      <c r="E504" s="11">
        <f t="shared" si="54"/>
        <v>1.9666427813251251E-2</v>
      </c>
      <c r="F504" s="11">
        <f t="shared" si="50"/>
        <v>3.8676838293382241E-4</v>
      </c>
      <c r="I504" s="13">
        <f t="shared" si="55"/>
        <v>1.5886703130576635E-3</v>
      </c>
      <c r="J504" s="13">
        <f t="shared" si="51"/>
        <v>2.1817633379528818</v>
      </c>
      <c r="K504" s="13">
        <f t="shared" si="52"/>
        <v>2.1817633379528818</v>
      </c>
      <c r="M504" s="11">
        <f t="shared" si="53"/>
        <v>3.9858127314986384E-2</v>
      </c>
    </row>
    <row r="505" spans="1:13" x14ac:dyDescent="0.25">
      <c r="A505" s="1">
        <v>42313</v>
      </c>
      <c r="B505" s="5">
        <v>100</v>
      </c>
      <c r="C505" s="11">
        <f t="shared" si="49"/>
        <v>-2.2837233902757274E-2</v>
      </c>
      <c r="D505" s="12"/>
      <c r="E505" s="11">
        <f t="shared" si="54"/>
        <v>-2.2912835084960781E-2</v>
      </c>
      <c r="F505" s="11">
        <f t="shared" si="50"/>
        <v>5.2499801163060971E-4</v>
      </c>
      <c r="I505" s="13">
        <f t="shared" si="55"/>
        <v>1.5286747425081611E-3</v>
      </c>
      <c r="J505" s="13">
        <f t="shared" si="51"/>
        <v>2.1510218014673064</v>
      </c>
      <c r="K505" s="13">
        <f t="shared" si="52"/>
        <v>2.1510218014673068</v>
      </c>
      <c r="M505" s="11">
        <f t="shared" si="53"/>
        <v>3.909827032629655E-2</v>
      </c>
    </row>
    <row r="506" spans="1:13" x14ac:dyDescent="0.25">
      <c r="A506" s="1">
        <v>42314</v>
      </c>
      <c r="B506" s="5">
        <v>99.44</v>
      </c>
      <c r="C506" s="11">
        <f t="shared" si="49"/>
        <v>-5.6157387856357452E-3</v>
      </c>
      <c r="D506" s="12"/>
      <c r="E506" s="11">
        <f t="shared" si="54"/>
        <v>-5.6913399678392524E-3</v>
      </c>
      <c r="F506" s="11">
        <f t="shared" si="50"/>
        <v>3.2391350629524501E-5</v>
      </c>
      <c r="I506" s="13">
        <f t="shared" si="55"/>
        <v>1.4781443695516111E-3</v>
      </c>
      <c r="J506" s="13">
        <f t="shared" si="51"/>
        <v>2.3285885964154174</v>
      </c>
      <c r="K506" s="13">
        <f t="shared" si="52"/>
        <v>2.3285885964154174</v>
      </c>
      <c r="M506" s="11">
        <f t="shared" si="53"/>
        <v>3.8446643150626444E-2</v>
      </c>
    </row>
    <row r="507" spans="1:13" x14ac:dyDescent="0.25">
      <c r="A507" s="1">
        <v>42315</v>
      </c>
      <c r="B507" s="5">
        <v>93</v>
      </c>
      <c r="C507" s="11">
        <f t="shared" si="49"/>
        <v>-6.6954954049199725E-2</v>
      </c>
      <c r="D507" s="12"/>
      <c r="E507" s="11">
        <f t="shared" si="54"/>
        <v>-6.7030555231403235E-2</v>
      </c>
      <c r="F507" s="11">
        <f t="shared" si="50"/>
        <v>4.4930953346301993E-3</v>
      </c>
      <c r="I507" s="13">
        <f t="shared" si="55"/>
        <v>1.4065932837192432E-3</v>
      </c>
      <c r="J507" s="13">
        <f t="shared" si="51"/>
        <v>0.76719864951026673</v>
      </c>
      <c r="K507" s="13">
        <f t="shared" si="52"/>
        <v>0.76719864951026651</v>
      </c>
      <c r="M507" s="11">
        <f t="shared" si="53"/>
        <v>3.7504576836957425E-2</v>
      </c>
    </row>
    <row r="508" spans="1:13" x14ac:dyDescent="0.25">
      <c r="A508" s="1">
        <v>42318</v>
      </c>
      <c r="B508" s="5">
        <v>97.44</v>
      </c>
      <c r="C508" s="11">
        <f t="shared" si="49"/>
        <v>4.6637310808330841E-2</v>
      </c>
      <c r="D508" s="12"/>
      <c r="E508" s="11">
        <f t="shared" si="54"/>
        <v>4.656170962612733E-2</v>
      </c>
      <c r="F508" s="11">
        <f t="shared" si="50"/>
        <v>2.1679928033077984E-3</v>
      </c>
      <c r="I508" s="13">
        <f t="shared" si="55"/>
        <v>1.5534873227502242E-3</v>
      </c>
      <c r="J508" s="13">
        <f t="shared" si="51"/>
        <v>1.6169053754276772</v>
      </c>
      <c r="K508" s="13">
        <f t="shared" si="52"/>
        <v>1.6169053754276774</v>
      </c>
      <c r="M508" s="11">
        <f t="shared" si="53"/>
        <v>3.9414303529939791E-2</v>
      </c>
    </row>
    <row r="509" spans="1:13" x14ac:dyDescent="0.25">
      <c r="A509" s="1">
        <v>42319</v>
      </c>
      <c r="B509" s="5">
        <v>99.5</v>
      </c>
      <c r="C509" s="11">
        <f t="shared" si="49"/>
        <v>2.0920840202960127E-2</v>
      </c>
      <c r="D509" s="12"/>
      <c r="E509" s="11">
        <f t="shared" si="54"/>
        <v>2.084523902075662E-2</v>
      </c>
      <c r="F509" s="11">
        <f t="shared" si="50"/>
        <v>4.3452398983247442E-4</v>
      </c>
      <c r="I509" s="13">
        <f t="shared" si="55"/>
        <v>1.5814373758887923E-3</v>
      </c>
      <c r="J509" s="13">
        <f t="shared" si="51"/>
        <v>2.1683894133362953</v>
      </c>
      <c r="K509" s="13">
        <f t="shared" si="52"/>
        <v>2.1683894133362953</v>
      </c>
      <c r="M509" s="11">
        <f t="shared" si="53"/>
        <v>3.9767290275913851E-2</v>
      </c>
    </row>
    <row r="510" spans="1:13" x14ac:dyDescent="0.25">
      <c r="A510" s="1">
        <v>42320</v>
      </c>
      <c r="B510" s="5">
        <v>99.38</v>
      </c>
      <c r="C510" s="11">
        <f t="shared" si="49"/>
        <v>-1.2067579903726217E-3</v>
      </c>
      <c r="D510" s="12"/>
      <c r="E510" s="11">
        <f t="shared" si="54"/>
        <v>-1.2823591725761292E-3</v>
      </c>
      <c r="F510" s="11">
        <f t="shared" si="50"/>
        <v>1.6444450474901347E-6</v>
      </c>
      <c r="I510" s="13">
        <f t="shared" si="55"/>
        <v>1.5241287918462722E-3</v>
      </c>
      <c r="J510" s="13">
        <f t="shared" si="51"/>
        <v>2.3236881543952368</v>
      </c>
      <c r="K510" s="13">
        <f t="shared" si="52"/>
        <v>2.3236881543952368</v>
      </c>
      <c r="M510" s="11">
        <f t="shared" si="53"/>
        <v>3.9040092108578228E-2</v>
      </c>
    </row>
    <row r="511" spans="1:13" x14ac:dyDescent="0.25">
      <c r="A511" s="1">
        <v>42321</v>
      </c>
      <c r="B511" s="5">
        <v>98.25</v>
      </c>
      <c r="C511" s="11">
        <f t="shared" si="49"/>
        <v>-1.143563542480381E-2</v>
      </c>
      <c r="D511" s="12"/>
      <c r="E511" s="11">
        <f t="shared" si="54"/>
        <v>-1.1511236607007317E-2</v>
      </c>
      <c r="F511" s="11">
        <f t="shared" si="50"/>
        <v>1.3250856822250533E-4</v>
      </c>
      <c r="I511" s="13">
        <f t="shared" si="55"/>
        <v>1.4487448263927774E-3</v>
      </c>
      <c r="J511" s="13">
        <f t="shared" si="51"/>
        <v>2.3038581367828743</v>
      </c>
      <c r="K511" s="13">
        <f t="shared" si="52"/>
        <v>2.3038581367828748</v>
      </c>
      <c r="M511" s="11">
        <f t="shared" si="53"/>
        <v>3.8062380724184573E-2</v>
      </c>
    </row>
    <row r="512" spans="1:13" x14ac:dyDescent="0.25">
      <c r="A512" s="1">
        <v>42322</v>
      </c>
      <c r="B512" s="5">
        <v>101.94</v>
      </c>
      <c r="C512" s="11">
        <f t="shared" si="49"/>
        <v>3.6869154162524967E-2</v>
      </c>
      <c r="D512" s="12"/>
      <c r="E512" s="11">
        <f t="shared" si="54"/>
        <v>3.6793552980321456E-2</v>
      </c>
      <c r="F512" s="11">
        <f t="shared" si="50"/>
        <v>1.353765540915722E-3</v>
      </c>
      <c r="I512" s="13">
        <f t="shared" si="55"/>
        <v>1.3835037612287672E-3</v>
      </c>
      <c r="J512" s="13">
        <f t="shared" si="51"/>
        <v>1.8833769170863821</v>
      </c>
      <c r="K512" s="13">
        <f t="shared" si="52"/>
        <v>1.8833769170863821</v>
      </c>
      <c r="M512" s="11">
        <f t="shared" si="53"/>
        <v>3.7195480387121865E-2</v>
      </c>
    </row>
    <row r="513" spans="1:13" x14ac:dyDescent="0.25">
      <c r="A513" s="1">
        <v>42325</v>
      </c>
      <c r="B513" s="5">
        <v>103.25</v>
      </c>
      <c r="C513" s="11">
        <f t="shared" si="49"/>
        <v>1.2768826929246515E-2</v>
      </c>
      <c r="D513" s="12"/>
      <c r="E513" s="11">
        <f t="shared" si="54"/>
        <v>1.2693225747043008E-2</v>
      </c>
      <c r="F513" s="11">
        <f t="shared" si="50"/>
        <v>1.6111797986539554E-4</v>
      </c>
      <c r="I513" s="13">
        <f t="shared" si="55"/>
        <v>1.3809082616420012E-3</v>
      </c>
      <c r="J513" s="13">
        <f t="shared" si="51"/>
        <v>2.3152307005475041</v>
      </c>
      <c r="K513" s="13">
        <f t="shared" si="52"/>
        <v>2.3152307005475041</v>
      </c>
      <c r="M513" s="11">
        <f t="shared" si="53"/>
        <v>3.716057402196582E-2</v>
      </c>
    </row>
    <row r="514" spans="1:13" x14ac:dyDescent="0.25">
      <c r="A514" s="1">
        <v>42326</v>
      </c>
      <c r="B514" s="5">
        <v>98.5</v>
      </c>
      <c r="C514" s="11">
        <f t="shared" si="49"/>
        <v>-4.7096683663098979E-2</v>
      </c>
      <c r="D514" s="12"/>
      <c r="E514" s="11">
        <f t="shared" si="54"/>
        <v>-4.717228484530249E-2</v>
      </c>
      <c r="F514" s="11">
        <f t="shared" si="50"/>
        <v>2.2252244575263549E-3</v>
      </c>
      <c r="I514" s="13">
        <f t="shared" si="55"/>
        <v>1.3207375171280955E-3</v>
      </c>
      <c r="J514" s="13">
        <f t="shared" si="51"/>
        <v>1.5534265810879191</v>
      </c>
      <c r="K514" s="13">
        <f t="shared" si="52"/>
        <v>1.5534265810879193</v>
      </c>
      <c r="M514" s="11">
        <f t="shared" si="53"/>
        <v>3.6341952577263865E-2</v>
      </c>
    </row>
    <row r="515" spans="1:13" x14ac:dyDescent="0.25">
      <c r="A515" s="1">
        <v>42327</v>
      </c>
      <c r="B515" s="5">
        <v>98.5</v>
      </c>
      <c r="C515" s="11">
        <f t="shared" si="49"/>
        <v>0</v>
      </c>
      <c r="D515" s="12"/>
      <c r="E515" s="11">
        <f t="shared" si="54"/>
        <v>-7.5601182203507595E-5</v>
      </c>
      <c r="F515" s="11">
        <f t="shared" si="50"/>
        <v>5.7155387505679537E-9</v>
      </c>
      <c r="I515" s="13">
        <f t="shared" si="55"/>
        <v>1.3628201801232798E-3</v>
      </c>
      <c r="J515" s="13">
        <f t="shared" si="51"/>
        <v>2.3801589020666292</v>
      </c>
      <c r="K515" s="13">
        <f t="shared" si="52"/>
        <v>2.3801589020666292</v>
      </c>
      <c r="M515" s="11">
        <f t="shared" si="53"/>
        <v>3.6916394462667666E-2</v>
      </c>
    </row>
    <row r="516" spans="1:13" x14ac:dyDescent="0.25">
      <c r="A516" s="1">
        <v>42328</v>
      </c>
      <c r="B516" s="5">
        <v>98.5</v>
      </c>
      <c r="C516" s="11">
        <f t="shared" si="49"/>
        <v>0</v>
      </c>
      <c r="D516" s="12"/>
      <c r="E516" s="11">
        <f t="shared" si="54"/>
        <v>-7.5601182203507595E-5</v>
      </c>
      <c r="F516" s="11">
        <f t="shared" si="50"/>
        <v>5.7155387505679537E-9</v>
      </c>
      <c r="I516" s="13">
        <f t="shared" si="55"/>
        <v>1.2957210499946264E-3</v>
      </c>
      <c r="J516" s="13">
        <f t="shared" si="51"/>
        <v>2.4054032329621515</v>
      </c>
      <c r="K516" s="13">
        <f t="shared" si="52"/>
        <v>2.405403232962152</v>
      </c>
      <c r="M516" s="11">
        <f t="shared" si="53"/>
        <v>3.5996125485871756E-2</v>
      </c>
    </row>
    <row r="517" spans="1:13" x14ac:dyDescent="0.25">
      <c r="A517" s="1">
        <v>42329</v>
      </c>
      <c r="B517" s="5">
        <v>99.94</v>
      </c>
      <c r="C517" s="11">
        <f t="shared" si="49"/>
        <v>1.4513457738015824E-2</v>
      </c>
      <c r="D517" s="12"/>
      <c r="E517" s="11">
        <f t="shared" si="54"/>
        <v>1.4437856555812317E-2</v>
      </c>
      <c r="F517" s="11">
        <f t="shared" si="50"/>
        <v>2.084517019262127E-4</v>
      </c>
      <c r="I517" s="13">
        <f t="shared" si="55"/>
        <v>1.2320973636930758E-3</v>
      </c>
      <c r="J517" s="13">
        <f t="shared" si="51"/>
        <v>2.3459879410398345</v>
      </c>
      <c r="K517" s="13">
        <f t="shared" si="52"/>
        <v>2.3459879410398345</v>
      </c>
      <c r="M517" s="11">
        <f t="shared" si="53"/>
        <v>3.5101244474990849E-2</v>
      </c>
    </row>
    <row r="518" spans="1:13" x14ac:dyDescent="0.25">
      <c r="A518" s="1">
        <v>42332</v>
      </c>
      <c r="B518" s="5">
        <v>98.44</v>
      </c>
      <c r="C518" s="11">
        <f t="shared" si="49"/>
        <v>-1.5122780393203797E-2</v>
      </c>
      <c r="D518" s="12"/>
      <c r="E518" s="11">
        <f t="shared" si="54"/>
        <v>-1.5198381575407304E-2</v>
      </c>
      <c r="F518" s="11">
        <f t="shared" si="50"/>
        <v>2.3099080251168019E-4</v>
      </c>
      <c r="I518" s="13">
        <f t="shared" si="55"/>
        <v>1.1819305050134472E-3</v>
      </c>
      <c r="J518" s="13">
        <f t="shared" si="51"/>
        <v>2.3536469542194065</v>
      </c>
      <c r="K518" s="13">
        <f t="shared" si="52"/>
        <v>2.353646954219407</v>
      </c>
      <c r="M518" s="11">
        <f t="shared" si="53"/>
        <v>3.4379216177996948E-2</v>
      </c>
    </row>
    <row r="519" spans="1:13" x14ac:dyDescent="0.25">
      <c r="A519" s="1">
        <v>42333</v>
      </c>
      <c r="B519" s="5">
        <v>97.88</v>
      </c>
      <c r="C519" s="11">
        <f t="shared" si="49"/>
        <v>-5.704986948384178E-3</v>
      </c>
      <c r="D519" s="12"/>
      <c r="E519" s="11">
        <f t="shared" si="54"/>
        <v>-5.7805881305876853E-3</v>
      </c>
      <c r="F519" s="11">
        <f t="shared" si="50"/>
        <v>3.341519913549123E-5</v>
      </c>
      <c r="I519" s="13">
        <f t="shared" si="55"/>
        <v>1.1352332000618417E-3</v>
      </c>
      <c r="J519" s="13">
        <f t="shared" si="51"/>
        <v>2.4568027318857997</v>
      </c>
      <c r="K519" s="13">
        <f t="shared" si="52"/>
        <v>2.4568027318857997</v>
      </c>
      <c r="M519" s="11">
        <f t="shared" si="53"/>
        <v>3.3693221871198983E-2</v>
      </c>
    </row>
    <row r="520" spans="1:13" x14ac:dyDescent="0.25">
      <c r="A520" s="1">
        <v>42334</v>
      </c>
      <c r="B520" s="5">
        <v>99.81</v>
      </c>
      <c r="C520" s="11">
        <f t="shared" si="49"/>
        <v>1.9526140124024313E-2</v>
      </c>
      <c r="D520" s="12"/>
      <c r="E520" s="11">
        <f t="shared" si="54"/>
        <v>1.9450538941820805E-2</v>
      </c>
      <c r="F520" s="11">
        <f t="shared" si="50"/>
        <v>3.7832346512728761E-4</v>
      </c>
      <c r="I520" s="13">
        <f t="shared" si="55"/>
        <v>1.0814921650293041E-3</v>
      </c>
      <c r="J520" s="13">
        <f t="shared" si="51"/>
        <v>2.3208601520093479</v>
      </c>
      <c r="K520" s="13">
        <f t="shared" si="52"/>
        <v>2.3208601520093484</v>
      </c>
      <c r="M520" s="11">
        <f t="shared" si="53"/>
        <v>3.2886048182007278E-2</v>
      </c>
    </row>
    <row r="521" spans="1:13" x14ac:dyDescent="0.25">
      <c r="A521" s="1">
        <v>42335</v>
      </c>
      <c r="B521" s="5">
        <v>93.5</v>
      </c>
      <c r="C521" s="11">
        <f t="shared" ref="C521:C584" si="56">LN(B521/B520)</f>
        <v>-6.5306942403853749E-2</v>
      </c>
      <c r="D521" s="12"/>
      <c r="E521" s="11">
        <f t="shared" si="54"/>
        <v>-6.538254358605726E-2</v>
      </c>
      <c r="F521" s="11">
        <f t="shared" ref="F521:F584" si="57">E521^2</f>
        <v>4.2748770057826771E-3</v>
      </c>
      <c r="I521" s="13">
        <f t="shared" si="55"/>
        <v>1.0473572605260461E-3</v>
      </c>
      <c r="J521" s="13">
        <f t="shared" ref="J521:J584" si="58">LN((1/(SQRT(2*PI()*I521)))*EXP(-(F521)/(2*I521)))</f>
        <v>0.47101188179537873</v>
      </c>
      <c r="K521" s="13">
        <f t="shared" ref="K521:K584" si="59">LN(NORMDIST(E521,0,SQRT(I521),FALSE))</f>
        <v>0.47101188179537817</v>
      </c>
      <c r="M521" s="11">
        <f t="shared" ref="M521:M584" si="60">SQRT(I521)</f>
        <v>3.2362899445600453E-2</v>
      </c>
    </row>
    <row r="522" spans="1:13" x14ac:dyDescent="0.25">
      <c r="A522" s="1">
        <v>42336</v>
      </c>
      <c r="B522" s="5">
        <v>95.63</v>
      </c>
      <c r="C522" s="11">
        <f t="shared" si="56"/>
        <v>2.2525142066809924E-2</v>
      </c>
      <c r="D522" s="12"/>
      <c r="E522" s="11">
        <f t="shared" ref="E522:E585" si="61">C522-$D$8</f>
        <v>2.2449540884606416E-2</v>
      </c>
      <c r="F522" s="11">
        <f t="shared" si="57"/>
        <v>5.0398188592961507E-4</v>
      </c>
      <c r="I522" s="13">
        <f t="shared" ref="I522:I585" si="62">$H$9+$H$7*C521^2+$H$8*I521</f>
        <v>1.2023432307570029E-3</v>
      </c>
      <c r="J522" s="13">
        <f t="shared" si="58"/>
        <v>2.2332197327848897</v>
      </c>
      <c r="K522" s="13">
        <f t="shared" si="59"/>
        <v>2.2332197327848897</v>
      </c>
      <c r="M522" s="11">
        <f t="shared" si="60"/>
        <v>3.4674821279380846E-2</v>
      </c>
    </row>
    <row r="523" spans="1:13" x14ac:dyDescent="0.25">
      <c r="A523" s="1">
        <v>42339</v>
      </c>
      <c r="B523" s="5">
        <v>98.38</v>
      </c>
      <c r="C523" s="11">
        <f t="shared" si="56"/>
        <v>2.8350953005742356E-2</v>
      </c>
      <c r="D523" s="12"/>
      <c r="E523" s="11">
        <f t="shared" si="61"/>
        <v>2.8275351823538849E-2</v>
      </c>
      <c r="F523" s="11">
        <f t="shared" si="57"/>
        <v>7.9949552074490174E-4</v>
      </c>
      <c r="I523" s="13">
        <f t="shared" si="62"/>
        <v>1.1680324628632565E-3</v>
      </c>
      <c r="J523" s="13">
        <f t="shared" si="58"/>
        <v>2.1150384847349035</v>
      </c>
      <c r="K523" s="13">
        <f t="shared" si="59"/>
        <v>2.1150384847349035</v>
      </c>
      <c r="M523" s="11">
        <f t="shared" si="60"/>
        <v>3.4176489914314732E-2</v>
      </c>
    </row>
    <row r="524" spans="1:13" x14ac:dyDescent="0.25">
      <c r="A524" s="1">
        <v>42340</v>
      </c>
      <c r="B524" s="5">
        <v>103.38</v>
      </c>
      <c r="C524" s="11">
        <f t="shared" si="56"/>
        <v>4.9573988400699424E-2</v>
      </c>
      <c r="D524" s="12"/>
      <c r="E524" s="11">
        <f t="shared" si="61"/>
        <v>4.9498387218495914E-2</v>
      </c>
      <c r="F524" s="11">
        <f t="shared" si="57"/>
        <v>2.4500903372321596E-3</v>
      </c>
      <c r="I524" s="13">
        <f t="shared" si="62"/>
        <v>1.1497970574124974E-3</v>
      </c>
      <c r="J524" s="13">
        <f t="shared" si="58"/>
        <v>1.3997016894727687</v>
      </c>
      <c r="K524" s="13">
        <f t="shared" si="59"/>
        <v>1.399701689472769</v>
      </c>
      <c r="M524" s="11">
        <f t="shared" si="60"/>
        <v>3.3908657558394985E-2</v>
      </c>
    </row>
    <row r="525" spans="1:13" x14ac:dyDescent="0.25">
      <c r="A525" s="1">
        <v>42341</v>
      </c>
      <c r="B525" s="5">
        <v>96.75</v>
      </c>
      <c r="C525" s="11">
        <f t="shared" si="56"/>
        <v>-6.6281187858002077E-2</v>
      </c>
      <c r="D525" s="12"/>
      <c r="E525" s="11">
        <f t="shared" si="61"/>
        <v>-6.6356789040205588E-2</v>
      </c>
      <c r="F525" s="11">
        <f t="shared" si="57"/>
        <v>4.4032234517263485E-3</v>
      </c>
      <c r="I525" s="13">
        <f t="shared" si="62"/>
        <v>1.2122864556841305E-3</v>
      </c>
      <c r="J525" s="13">
        <f t="shared" si="58"/>
        <v>0.62260290689922004</v>
      </c>
      <c r="K525" s="13">
        <f t="shared" si="59"/>
        <v>0.62260290689922038</v>
      </c>
      <c r="M525" s="11">
        <f t="shared" si="60"/>
        <v>3.4817904240263091E-2</v>
      </c>
    </row>
    <row r="526" spans="1:13" x14ac:dyDescent="0.25">
      <c r="A526" s="1">
        <v>42342</v>
      </c>
      <c r="B526" s="5">
        <v>95.38</v>
      </c>
      <c r="C526" s="11">
        <f t="shared" si="56"/>
        <v>-1.4261419039812926E-2</v>
      </c>
      <c r="D526" s="12"/>
      <c r="E526" s="11">
        <f t="shared" si="61"/>
        <v>-1.4337020222016434E-2</v>
      </c>
      <c r="F526" s="11">
        <f t="shared" si="57"/>
        <v>2.0555014884650815E-4</v>
      </c>
      <c r="I526" s="13">
        <f t="shared" si="62"/>
        <v>1.3649141971159473E-3</v>
      </c>
      <c r="J526" s="13">
        <f t="shared" si="58"/>
        <v>2.3040954946026604</v>
      </c>
      <c r="K526" s="13">
        <f t="shared" si="59"/>
        <v>2.3040954946026604</v>
      </c>
      <c r="M526" s="11">
        <f t="shared" si="60"/>
        <v>3.6944745189484623E-2</v>
      </c>
    </row>
    <row r="527" spans="1:13" x14ac:dyDescent="0.25">
      <c r="A527" s="1">
        <v>42343</v>
      </c>
      <c r="B527" s="5">
        <v>97</v>
      </c>
      <c r="C527" s="11">
        <f t="shared" si="56"/>
        <v>1.6842065633304669E-2</v>
      </c>
      <c r="D527" s="12"/>
      <c r="E527" s="11">
        <f t="shared" si="61"/>
        <v>1.6766464451101162E-2</v>
      </c>
      <c r="F527" s="11">
        <f t="shared" si="57"/>
        <v>2.81114330190039E-4</v>
      </c>
      <c r="I527" s="13">
        <f t="shared" si="62"/>
        <v>1.307518144285691E-3</v>
      </c>
      <c r="J527" s="13">
        <f t="shared" si="58"/>
        <v>2.2933745012086333</v>
      </c>
      <c r="K527" s="13">
        <f t="shared" si="59"/>
        <v>2.2933745012086333</v>
      </c>
      <c r="M527" s="11">
        <f t="shared" si="60"/>
        <v>3.6159620355939733E-2</v>
      </c>
    </row>
    <row r="528" spans="1:13" x14ac:dyDescent="0.25">
      <c r="A528" s="1">
        <v>42346</v>
      </c>
      <c r="B528" s="5">
        <v>95</v>
      </c>
      <c r="C528" s="11">
        <f t="shared" si="56"/>
        <v>-2.0834086902842025E-2</v>
      </c>
      <c r="D528" s="12"/>
      <c r="E528" s="11">
        <f t="shared" si="61"/>
        <v>-2.0909688085045532E-2</v>
      </c>
      <c r="F528" s="11">
        <f t="shared" si="57"/>
        <v>4.3721505581389509E-4</v>
      </c>
      <c r="I528" s="13">
        <f t="shared" si="62"/>
        <v>1.2569670815029553E-3</v>
      </c>
      <c r="J528" s="13">
        <f t="shared" si="58"/>
        <v>2.2466715666865902</v>
      </c>
      <c r="K528" s="13">
        <f t="shared" si="59"/>
        <v>2.2466715666865897</v>
      </c>
      <c r="M528" s="11">
        <f t="shared" si="60"/>
        <v>3.5453731559639184E-2</v>
      </c>
    </row>
    <row r="529" spans="1:13" x14ac:dyDescent="0.25">
      <c r="A529" s="1">
        <v>42347</v>
      </c>
      <c r="B529" s="5">
        <v>93.88</v>
      </c>
      <c r="C529" s="11">
        <f t="shared" si="56"/>
        <v>-1.1859520617718116E-2</v>
      </c>
      <c r="D529" s="12"/>
      <c r="E529" s="11">
        <f t="shared" si="61"/>
        <v>-1.1935121799921624E-2</v>
      </c>
      <c r="F529" s="11">
        <f t="shared" si="57"/>
        <v>1.4244713237896437E-4</v>
      </c>
      <c r="I529" s="13">
        <f t="shared" si="62"/>
        <v>1.2162899057354627E-3</v>
      </c>
      <c r="J529" s="13">
        <f t="shared" si="58"/>
        <v>2.3784784731771604</v>
      </c>
      <c r="K529" s="13">
        <f t="shared" si="59"/>
        <v>2.3784784731771604</v>
      </c>
      <c r="M529" s="11">
        <f t="shared" si="60"/>
        <v>3.4875348109165344E-2</v>
      </c>
    </row>
    <row r="530" spans="1:13" x14ac:dyDescent="0.25">
      <c r="A530" s="1">
        <v>42348</v>
      </c>
      <c r="B530" s="5">
        <v>91.25</v>
      </c>
      <c r="C530" s="11">
        <f t="shared" si="56"/>
        <v>-2.8414378520221828E-2</v>
      </c>
      <c r="D530" s="12"/>
      <c r="E530" s="11">
        <f t="shared" si="61"/>
        <v>-2.8489979702425335E-2</v>
      </c>
      <c r="F530" s="11">
        <f t="shared" si="57"/>
        <v>8.1167894344460762E-4</v>
      </c>
      <c r="I530" s="13">
        <f t="shared" si="62"/>
        <v>1.1635653461983901E-3</v>
      </c>
      <c r="J530" s="13">
        <f t="shared" si="58"/>
        <v>2.1104050906067737</v>
      </c>
      <c r="K530" s="13">
        <f t="shared" si="59"/>
        <v>2.1104050906067737</v>
      </c>
      <c r="M530" s="11">
        <f t="shared" si="60"/>
        <v>3.4111073659420191E-2</v>
      </c>
    </row>
    <row r="531" spans="1:13" x14ac:dyDescent="0.25">
      <c r="A531" s="1">
        <v>42349</v>
      </c>
      <c r="B531" s="5">
        <v>92.44</v>
      </c>
      <c r="C531" s="11">
        <f t="shared" si="56"/>
        <v>1.2956792943579157E-2</v>
      </c>
      <c r="D531" s="12"/>
      <c r="E531" s="11">
        <f t="shared" si="61"/>
        <v>1.288119176137565E-2</v>
      </c>
      <c r="F531" s="11">
        <f t="shared" si="57"/>
        <v>1.6592510119333193E-4</v>
      </c>
      <c r="I531" s="13">
        <f t="shared" si="62"/>
        <v>1.1457350016046339E-3</v>
      </c>
      <c r="J531" s="13">
        <f t="shared" si="58"/>
        <v>2.394506034851231</v>
      </c>
      <c r="K531" s="13">
        <f t="shared" si="59"/>
        <v>2.394506034851231</v>
      </c>
      <c r="M531" s="11">
        <f t="shared" si="60"/>
        <v>3.3848707532262351E-2</v>
      </c>
    </row>
    <row r="532" spans="1:13" x14ac:dyDescent="0.25">
      <c r="A532" s="1">
        <v>42350</v>
      </c>
      <c r="B532" s="5">
        <v>87.81</v>
      </c>
      <c r="C532" s="11">
        <f t="shared" si="56"/>
        <v>-5.1384396034275789E-2</v>
      </c>
      <c r="D532" s="12"/>
      <c r="E532" s="11">
        <f t="shared" si="61"/>
        <v>-5.14599972164793E-2</v>
      </c>
      <c r="F532" s="11">
        <f t="shared" si="57"/>
        <v>2.6481313135200573E-3</v>
      </c>
      <c r="I532" s="13">
        <f t="shared" si="62"/>
        <v>1.0979784805265028E-3</v>
      </c>
      <c r="J532" s="13">
        <f t="shared" si="58"/>
        <v>1.2822915235280652</v>
      </c>
      <c r="K532" s="13">
        <f t="shared" si="59"/>
        <v>1.2822915235280647</v>
      </c>
      <c r="M532" s="11">
        <f t="shared" si="60"/>
        <v>3.3135758336372848E-2</v>
      </c>
    </row>
    <row r="533" spans="1:13" x14ac:dyDescent="0.25">
      <c r="A533" s="1">
        <v>42353</v>
      </c>
      <c r="B533" s="5">
        <v>90.5</v>
      </c>
      <c r="C533" s="11">
        <f t="shared" si="56"/>
        <v>3.0174461333976187E-2</v>
      </c>
      <c r="D533" s="12"/>
      <c r="E533" s="11">
        <f t="shared" si="61"/>
        <v>3.0098860151772679E-2</v>
      </c>
      <c r="F533" s="11">
        <f t="shared" si="57"/>
        <v>9.0594138243596924E-4</v>
      </c>
      <c r="I533" s="13">
        <f t="shared" si="62"/>
        <v>1.1719690500493686E-3</v>
      </c>
      <c r="J533" s="13">
        <f t="shared" si="58"/>
        <v>2.0690924942267817</v>
      </c>
      <c r="K533" s="13">
        <f t="shared" si="59"/>
        <v>2.0690924942267812</v>
      </c>
      <c r="M533" s="11">
        <f t="shared" si="60"/>
        <v>3.4234033505407581E-2</v>
      </c>
    </row>
    <row r="534" spans="1:13" x14ac:dyDescent="0.25">
      <c r="A534" s="1">
        <v>42354</v>
      </c>
      <c r="B534" s="5">
        <v>90.13</v>
      </c>
      <c r="C534" s="11">
        <f t="shared" si="56"/>
        <v>-4.0967781375620986E-3</v>
      </c>
      <c r="D534" s="12"/>
      <c r="E534" s="11">
        <f t="shared" si="61"/>
        <v>-4.1723793197656059E-3</v>
      </c>
      <c r="F534" s="11">
        <f t="shared" si="57"/>
        <v>1.74087491880077E-5</v>
      </c>
      <c r="I534" s="13">
        <f t="shared" si="62"/>
        <v>1.1586780467421256E-3</v>
      </c>
      <c r="J534" s="13">
        <f t="shared" si="58"/>
        <v>2.4537869037259425</v>
      </c>
      <c r="K534" s="13">
        <f t="shared" si="59"/>
        <v>2.4537869037259425</v>
      </c>
      <c r="M534" s="11">
        <f t="shared" si="60"/>
        <v>3.4039360257533124E-2</v>
      </c>
    </row>
    <row r="535" spans="1:13" x14ac:dyDescent="0.25">
      <c r="A535" s="1">
        <v>42355</v>
      </c>
      <c r="B535" s="5">
        <v>86</v>
      </c>
      <c r="C535" s="11">
        <f t="shared" si="56"/>
        <v>-4.6905776314810625E-2</v>
      </c>
      <c r="D535" s="12"/>
      <c r="E535" s="11">
        <f t="shared" si="61"/>
        <v>-4.6981377497014136E-2</v>
      </c>
      <c r="F535" s="11">
        <f t="shared" si="57"/>
        <v>2.2072498315169461E-3</v>
      </c>
      <c r="I535" s="13">
        <f t="shared" si="62"/>
        <v>1.102962241933052E-3</v>
      </c>
      <c r="J535" s="13">
        <f t="shared" si="58"/>
        <v>1.4853385397279255</v>
      </c>
      <c r="K535" s="13">
        <f t="shared" si="59"/>
        <v>1.4853385397279255</v>
      </c>
      <c r="M535" s="11">
        <f t="shared" si="60"/>
        <v>3.3210875356320432E-2</v>
      </c>
    </row>
    <row r="536" spans="1:13" x14ac:dyDescent="0.25">
      <c r="A536" s="1">
        <v>42356</v>
      </c>
      <c r="B536" s="5">
        <v>81.56</v>
      </c>
      <c r="C536" s="11">
        <f t="shared" si="56"/>
        <v>-5.3008350547253245E-2</v>
      </c>
      <c r="D536" s="12"/>
      <c r="E536" s="11">
        <f t="shared" si="61"/>
        <v>-5.3083951729456756E-2</v>
      </c>
      <c r="F536" s="11">
        <f t="shared" si="57"/>
        <v>2.8179059312152949E-3</v>
      </c>
      <c r="I536" s="13">
        <f t="shared" si="62"/>
        <v>1.1554590072561533E-3</v>
      </c>
      <c r="J536" s="13">
        <f t="shared" si="58"/>
        <v>1.2433021674963982</v>
      </c>
      <c r="K536" s="13">
        <f t="shared" si="59"/>
        <v>1.2433021674963982</v>
      </c>
      <c r="M536" s="11">
        <f t="shared" si="60"/>
        <v>3.3992043293337833E-2</v>
      </c>
    </row>
    <row r="537" spans="1:13" x14ac:dyDescent="0.25">
      <c r="A537" s="1">
        <v>42357</v>
      </c>
      <c r="B537" s="5">
        <v>89</v>
      </c>
      <c r="C537" s="11">
        <f t="shared" si="56"/>
        <v>8.7297424025885292E-2</v>
      </c>
      <c r="D537" s="12"/>
      <c r="E537" s="11">
        <f t="shared" si="61"/>
        <v>8.7221822843681782E-2</v>
      </c>
      <c r="F537" s="11">
        <f t="shared" si="57"/>
        <v>7.6076463801746088E-3</v>
      </c>
      <c r="I537" s="13">
        <f t="shared" si="62"/>
        <v>1.2346504987014513E-3</v>
      </c>
      <c r="J537" s="13">
        <f t="shared" si="58"/>
        <v>-0.65134552044818417</v>
      </c>
      <c r="K537" s="13">
        <f t="shared" si="59"/>
        <v>-0.65134552044818506</v>
      </c>
      <c r="M537" s="11">
        <f t="shared" si="60"/>
        <v>3.5137593809215953E-2</v>
      </c>
    </row>
    <row r="538" spans="1:13" x14ac:dyDescent="0.25">
      <c r="A538" s="1">
        <v>42360</v>
      </c>
      <c r="B538" s="5">
        <v>89</v>
      </c>
      <c r="C538" s="11">
        <f t="shared" si="56"/>
        <v>0</v>
      </c>
      <c r="D538" s="12"/>
      <c r="E538" s="11">
        <f t="shared" si="61"/>
        <v>-7.5601182203507595E-5</v>
      </c>
      <c r="F538" s="11">
        <f t="shared" si="57"/>
        <v>5.7155387505679537E-9</v>
      </c>
      <c r="I538" s="13">
        <f t="shared" si="62"/>
        <v>1.541822994168849E-3</v>
      </c>
      <c r="J538" s="13">
        <f t="shared" si="58"/>
        <v>2.3184545133968406</v>
      </c>
      <c r="K538" s="13">
        <f t="shared" si="59"/>
        <v>2.3184545133968406</v>
      </c>
      <c r="M538" s="11">
        <f t="shared" si="60"/>
        <v>3.926605396737555E-2</v>
      </c>
    </row>
    <row r="539" spans="1:13" x14ac:dyDescent="0.25">
      <c r="A539" s="1">
        <v>42361</v>
      </c>
      <c r="B539" s="5">
        <v>84.81</v>
      </c>
      <c r="C539" s="11">
        <f t="shared" si="56"/>
        <v>-4.8222909358531185E-2</v>
      </c>
      <c r="D539" s="12"/>
      <c r="E539" s="11">
        <f t="shared" si="61"/>
        <v>-4.8298510540734696E-2</v>
      </c>
      <c r="F539" s="11">
        <f t="shared" si="57"/>
        <v>2.3327461204534607E-3</v>
      </c>
      <c r="I539" s="13">
        <f t="shared" si="62"/>
        <v>1.4654522948869754E-3</v>
      </c>
      <c r="J539" s="13">
        <f t="shared" si="58"/>
        <v>1.5479437818270063</v>
      </c>
      <c r="K539" s="13">
        <f t="shared" si="59"/>
        <v>1.5479437818270063</v>
      </c>
      <c r="M539" s="11">
        <f t="shared" si="60"/>
        <v>3.8281226402598123E-2</v>
      </c>
    </row>
    <row r="540" spans="1:13" x14ac:dyDescent="0.25">
      <c r="A540" s="1">
        <v>42362</v>
      </c>
      <c r="B540" s="5">
        <v>84.69</v>
      </c>
      <c r="C540" s="11">
        <f t="shared" si="56"/>
        <v>-1.4159294401010314E-3</v>
      </c>
      <c r="D540" s="12"/>
      <c r="E540" s="11">
        <f t="shared" si="61"/>
        <v>-1.4915306223045389E-3</v>
      </c>
      <c r="F540" s="11">
        <f t="shared" si="57"/>
        <v>2.2246635972721649E-6</v>
      </c>
      <c r="I540" s="13">
        <f t="shared" si="62"/>
        <v>1.5052180421165089E-3</v>
      </c>
      <c r="J540" s="13">
        <f t="shared" si="58"/>
        <v>2.329731239358301</v>
      </c>
      <c r="K540" s="13">
        <f t="shared" si="59"/>
        <v>2.329731239358301</v>
      </c>
      <c r="M540" s="11">
        <f t="shared" si="60"/>
        <v>3.8797139612560469E-2</v>
      </c>
    </row>
    <row r="541" spans="1:13" x14ac:dyDescent="0.25">
      <c r="A541" s="1">
        <v>42363</v>
      </c>
      <c r="B541" s="5">
        <v>85.25</v>
      </c>
      <c r="C541" s="11">
        <f t="shared" si="56"/>
        <v>6.5905852301186519E-3</v>
      </c>
      <c r="D541" s="12"/>
      <c r="E541" s="11">
        <f t="shared" si="61"/>
        <v>6.5149840479151446E-3</v>
      </c>
      <c r="F541" s="11">
        <f t="shared" si="57"/>
        <v>4.2445017144588806E-5</v>
      </c>
      <c r="I541" s="13">
        <f t="shared" si="62"/>
        <v>1.4308400357628511E-3</v>
      </c>
      <c r="J541" s="13">
        <f t="shared" si="58"/>
        <v>2.3409760494968754</v>
      </c>
      <c r="K541" s="13">
        <f t="shared" si="59"/>
        <v>2.3409760494968754</v>
      </c>
      <c r="M541" s="11">
        <f t="shared" si="60"/>
        <v>3.7826446248132417E-2</v>
      </c>
    </row>
    <row r="542" spans="1:13" x14ac:dyDescent="0.25">
      <c r="A542" s="1">
        <v>42364</v>
      </c>
      <c r="B542" s="5">
        <v>85</v>
      </c>
      <c r="C542" s="11">
        <f t="shared" si="56"/>
        <v>-2.9368596733097135E-3</v>
      </c>
      <c r="D542" s="12"/>
      <c r="E542" s="11">
        <f t="shared" si="61"/>
        <v>-3.0124608555132213E-3</v>
      </c>
      <c r="F542" s="11">
        <f t="shared" si="57"/>
        <v>9.0749204059994493E-6</v>
      </c>
      <c r="I542" s="13">
        <f t="shared" si="62"/>
        <v>1.362313136726357E-3</v>
      </c>
      <c r="J542" s="13">
        <f t="shared" si="58"/>
        <v>2.3770163580723072</v>
      </c>
      <c r="K542" s="13">
        <f t="shared" si="59"/>
        <v>2.3770163580723072</v>
      </c>
      <c r="M542" s="11">
        <f t="shared" si="60"/>
        <v>3.6909526368220397E-2</v>
      </c>
    </row>
    <row r="543" spans="1:13" x14ac:dyDescent="0.25">
      <c r="A543" s="1">
        <v>42367</v>
      </c>
      <c r="B543" s="5">
        <v>85</v>
      </c>
      <c r="C543" s="11">
        <f t="shared" si="56"/>
        <v>0</v>
      </c>
      <c r="D543" s="12"/>
      <c r="E543" s="11">
        <f t="shared" si="61"/>
        <v>-7.5601182203507595E-5</v>
      </c>
      <c r="F543" s="11">
        <f t="shared" si="57"/>
        <v>5.7155387505679537E-9</v>
      </c>
      <c r="I543" s="13">
        <f t="shared" si="62"/>
        <v>1.2956563503692224E-3</v>
      </c>
      <c r="J543" s="13">
        <f t="shared" si="58"/>
        <v>2.4054282001244052</v>
      </c>
      <c r="K543" s="13">
        <f t="shared" si="59"/>
        <v>2.4054282001244052</v>
      </c>
      <c r="M543" s="11">
        <f t="shared" si="60"/>
        <v>3.599522677202107E-2</v>
      </c>
    </row>
    <row r="544" spans="1:13" x14ac:dyDescent="0.25">
      <c r="A544" s="1">
        <v>42368</v>
      </c>
      <c r="B544" s="5">
        <v>84.81</v>
      </c>
      <c r="C544" s="11">
        <f t="shared" si="56"/>
        <v>-2.2377961167077322E-3</v>
      </c>
      <c r="D544" s="12"/>
      <c r="E544" s="11">
        <f t="shared" si="61"/>
        <v>-2.31339729891124E-3</v>
      </c>
      <c r="F544" s="11">
        <f t="shared" si="57"/>
        <v>5.3518070626098211E-6</v>
      </c>
      <c r="I544" s="13">
        <f t="shared" si="62"/>
        <v>1.2320360152275646E-3</v>
      </c>
      <c r="J544" s="13">
        <f t="shared" si="58"/>
        <v>2.4284331212476888</v>
      </c>
      <c r="K544" s="13">
        <f t="shared" si="59"/>
        <v>2.4284331212476888</v>
      </c>
      <c r="M544" s="11">
        <f t="shared" si="60"/>
        <v>3.5100370585330928E-2</v>
      </c>
    </row>
    <row r="545" spans="1:13" x14ac:dyDescent="0.25">
      <c r="A545" s="1">
        <v>42369</v>
      </c>
      <c r="B545" s="5">
        <v>94.63</v>
      </c>
      <c r="C545" s="11">
        <f t="shared" si="56"/>
        <v>0.10956109014653254</v>
      </c>
      <c r="D545" s="12"/>
      <c r="E545" s="11">
        <f t="shared" si="61"/>
        <v>0.10948548896432903</v>
      </c>
      <c r="F545" s="11">
        <f t="shared" si="57"/>
        <v>1.1987072293758214E-2</v>
      </c>
      <c r="I545" s="13">
        <f t="shared" si="62"/>
        <v>1.171952512795582E-3</v>
      </c>
      <c r="J545" s="13">
        <f t="shared" si="58"/>
        <v>-2.6585423871476581</v>
      </c>
      <c r="K545" s="13">
        <f t="shared" si="59"/>
        <v>-2.6585423871476572</v>
      </c>
      <c r="M545" s="11">
        <f t="shared" si="60"/>
        <v>3.4233791972195865E-2</v>
      </c>
    </row>
    <row r="546" spans="1:13" x14ac:dyDescent="0.25">
      <c r="A546" s="1">
        <v>42370</v>
      </c>
      <c r="B546" s="5">
        <v>93.19</v>
      </c>
      <c r="C546" s="11">
        <f t="shared" si="56"/>
        <v>-1.5334130722577156E-2</v>
      </c>
      <c r="D546" s="12"/>
      <c r="E546" s="11">
        <f t="shared" si="61"/>
        <v>-1.5409731904780663E-2</v>
      </c>
      <c r="F546" s="11">
        <f t="shared" si="57"/>
        <v>2.3745983737721507E-4</v>
      </c>
      <c r="I546" s="13">
        <f t="shared" si="62"/>
        <v>1.6938004934778203E-3</v>
      </c>
      <c r="J546" s="13">
        <f t="shared" si="58"/>
        <v>2.2013549425794774</v>
      </c>
      <c r="K546" s="13">
        <f t="shared" si="59"/>
        <v>2.2013549425794774</v>
      </c>
      <c r="M546" s="11">
        <f t="shared" si="60"/>
        <v>4.1155807530381665E-2</v>
      </c>
    </row>
    <row r="547" spans="1:13" x14ac:dyDescent="0.25">
      <c r="A547" s="1">
        <v>42371</v>
      </c>
      <c r="B547" s="5">
        <v>94</v>
      </c>
      <c r="C547" s="11">
        <f t="shared" si="56"/>
        <v>8.6543624724398135E-3</v>
      </c>
      <c r="D547" s="12"/>
      <c r="E547" s="11">
        <f t="shared" si="61"/>
        <v>8.5787612902363062E-3</v>
      </c>
      <c r="F547" s="11">
        <f t="shared" si="57"/>
        <v>7.3595145274856898E-5</v>
      </c>
      <c r="I547" s="13">
        <f t="shared" si="62"/>
        <v>1.6209010716448529E-3</v>
      </c>
      <c r="J547" s="13">
        <f t="shared" si="58"/>
        <v>2.2707460766342438</v>
      </c>
      <c r="K547" s="13">
        <f t="shared" si="59"/>
        <v>2.2707460766342438</v>
      </c>
      <c r="M547" s="11">
        <f t="shared" si="60"/>
        <v>4.026041569140653E-2</v>
      </c>
    </row>
    <row r="548" spans="1:13" x14ac:dyDescent="0.25">
      <c r="A548" s="1">
        <v>42374</v>
      </c>
      <c r="B548" s="5">
        <v>93.56</v>
      </c>
      <c r="C548" s="11">
        <f t="shared" si="56"/>
        <v>-4.6918405540255928E-3</v>
      </c>
      <c r="D548" s="12"/>
      <c r="E548" s="11">
        <f t="shared" si="61"/>
        <v>-4.7674417362291001E-3</v>
      </c>
      <c r="F548" s="11">
        <f t="shared" si="57"/>
        <v>2.2728500708339137E-5</v>
      </c>
      <c r="I548" s="13">
        <f t="shared" si="62"/>
        <v>1.5440475860228416E-3</v>
      </c>
      <c r="J548" s="13">
        <f t="shared" si="58"/>
        <v>2.3103754318037777</v>
      </c>
      <c r="K548" s="13">
        <f t="shared" si="59"/>
        <v>2.3103754318037777</v>
      </c>
      <c r="M548" s="11">
        <f t="shared" si="60"/>
        <v>3.9294370920309206E-2</v>
      </c>
    </row>
    <row r="549" spans="1:13" x14ac:dyDescent="0.25">
      <c r="A549" s="1">
        <v>42375</v>
      </c>
      <c r="B549" s="5">
        <v>92.56</v>
      </c>
      <c r="C549" s="11">
        <f t="shared" si="56"/>
        <v>-1.0745858830557122E-2</v>
      </c>
      <c r="D549" s="12"/>
      <c r="E549" s="11">
        <f t="shared" si="61"/>
        <v>-1.0821460012760629E-2</v>
      </c>
      <c r="F549" s="11">
        <f t="shared" si="57"/>
        <v>1.1710399680777728E-4</v>
      </c>
      <c r="I549" s="13">
        <f t="shared" si="62"/>
        <v>1.4686235979654318E-3</v>
      </c>
      <c r="J549" s="13">
        <f t="shared" si="58"/>
        <v>2.3029076676283324</v>
      </c>
      <c r="K549" s="13">
        <f t="shared" si="59"/>
        <v>2.302907667628332</v>
      </c>
      <c r="M549" s="11">
        <f t="shared" si="60"/>
        <v>3.8322625144494367E-2</v>
      </c>
    </row>
    <row r="550" spans="1:13" x14ac:dyDescent="0.25">
      <c r="A550" s="1">
        <v>42376</v>
      </c>
      <c r="B550" s="5">
        <v>93.44</v>
      </c>
      <c r="C550" s="11">
        <f t="shared" si="56"/>
        <v>9.4624361944957991E-3</v>
      </c>
      <c r="D550" s="12"/>
      <c r="E550" s="11">
        <f t="shared" si="61"/>
        <v>9.3868350122922918E-3</v>
      </c>
      <c r="F550" s="11">
        <f t="shared" si="57"/>
        <v>8.8112671547996424E-5</v>
      </c>
      <c r="I550" s="13">
        <f t="shared" si="62"/>
        <v>1.4016148060400735E-3</v>
      </c>
      <c r="J550" s="13">
        <f t="shared" si="58"/>
        <v>2.3346940479557707</v>
      </c>
      <c r="K550" s="13">
        <f t="shared" si="59"/>
        <v>2.3346940479557707</v>
      </c>
      <c r="M550" s="11">
        <f t="shared" si="60"/>
        <v>3.7438146402300337E-2</v>
      </c>
    </row>
    <row r="551" spans="1:13" x14ac:dyDescent="0.25">
      <c r="A551" s="1">
        <v>42377</v>
      </c>
      <c r="B551" s="5">
        <v>93.69</v>
      </c>
      <c r="C551" s="11">
        <f t="shared" si="56"/>
        <v>2.6719408831798958E-3</v>
      </c>
      <c r="D551" s="12"/>
      <c r="E551" s="11">
        <f t="shared" si="61"/>
        <v>2.5963397009763881E-3</v>
      </c>
      <c r="F551" s="11">
        <f t="shared" si="57"/>
        <v>6.7409798428661605E-6</v>
      </c>
      <c r="I551" s="13">
        <f t="shared" si="62"/>
        <v>1.3368256241775274E-3</v>
      </c>
      <c r="J551" s="13">
        <f t="shared" si="58"/>
        <v>2.3872689093794688</v>
      </c>
      <c r="K551" s="13">
        <f t="shared" si="59"/>
        <v>2.3872689093794692</v>
      </c>
      <c r="M551" s="11">
        <f t="shared" si="60"/>
        <v>3.6562626056911275E-2</v>
      </c>
    </row>
    <row r="552" spans="1:13" x14ac:dyDescent="0.25">
      <c r="A552" s="1">
        <v>42378</v>
      </c>
      <c r="B552" s="5">
        <v>93.81</v>
      </c>
      <c r="C552" s="11">
        <f t="shared" si="56"/>
        <v>1.2800001747628553E-3</v>
      </c>
      <c r="D552" s="12"/>
      <c r="E552" s="11">
        <f t="shared" si="61"/>
        <v>1.2043989925593478E-3</v>
      </c>
      <c r="F552" s="11">
        <f t="shared" si="57"/>
        <v>1.4505769332779721E-6</v>
      </c>
      <c r="I552" s="13">
        <f t="shared" si="62"/>
        <v>1.2714173009879782E-3</v>
      </c>
      <c r="J552" s="13">
        <f t="shared" si="58"/>
        <v>2.414302518000663</v>
      </c>
      <c r="K552" s="13">
        <f t="shared" si="59"/>
        <v>2.4143025180006634</v>
      </c>
      <c r="M552" s="11">
        <f t="shared" si="60"/>
        <v>3.5656939029983743E-2</v>
      </c>
    </row>
    <row r="553" spans="1:13" x14ac:dyDescent="0.25">
      <c r="A553" s="1">
        <v>42381</v>
      </c>
      <c r="B553" s="5">
        <v>93.81</v>
      </c>
      <c r="C553" s="11">
        <f t="shared" si="56"/>
        <v>0</v>
      </c>
      <c r="D553" s="12"/>
      <c r="E553" s="11">
        <f t="shared" si="61"/>
        <v>-7.5601182203507595E-5</v>
      </c>
      <c r="F553" s="11">
        <f t="shared" si="57"/>
        <v>5.7155387505679537E-9</v>
      </c>
      <c r="I553" s="13">
        <f t="shared" si="62"/>
        <v>1.2091314806659244E-3</v>
      </c>
      <c r="J553" s="13">
        <f t="shared" si="58"/>
        <v>2.439985584144873</v>
      </c>
      <c r="K553" s="13">
        <f t="shared" si="59"/>
        <v>2.439985584144873</v>
      </c>
      <c r="M553" s="11">
        <f t="shared" si="60"/>
        <v>3.4772567933155647E-2</v>
      </c>
    </row>
    <row r="554" spans="1:13" x14ac:dyDescent="0.25">
      <c r="A554" s="1">
        <v>42382</v>
      </c>
      <c r="B554" s="5">
        <v>92.75</v>
      </c>
      <c r="C554" s="11">
        <f t="shared" si="56"/>
        <v>-1.1363758650315095E-2</v>
      </c>
      <c r="D554" s="12"/>
      <c r="E554" s="11">
        <f t="shared" si="61"/>
        <v>-1.1439359832518602E-2</v>
      </c>
      <c r="F554" s="11">
        <f t="shared" si="57"/>
        <v>1.3085895337784003E-4</v>
      </c>
      <c r="I554" s="13">
        <f t="shared" si="62"/>
        <v>1.1499927583816111E-3</v>
      </c>
      <c r="J554" s="13">
        <f t="shared" si="58"/>
        <v>2.408165728242968</v>
      </c>
      <c r="K554" s="13">
        <f t="shared" si="59"/>
        <v>2.408165728242968</v>
      </c>
      <c r="M554" s="11">
        <f t="shared" si="60"/>
        <v>3.3911543143620153E-2</v>
      </c>
    </row>
    <row r="555" spans="1:13" x14ac:dyDescent="0.25">
      <c r="A555" s="1">
        <v>42383</v>
      </c>
      <c r="B555" s="5">
        <v>96.69</v>
      </c>
      <c r="C555" s="11">
        <f t="shared" si="56"/>
        <v>4.1602283007911571E-2</v>
      </c>
      <c r="D555" s="12"/>
      <c r="E555" s="11">
        <f t="shared" si="61"/>
        <v>4.152668182570806E-2</v>
      </c>
      <c r="F555" s="11">
        <f t="shared" si="57"/>
        <v>1.724465303453592E-3</v>
      </c>
      <c r="I555" s="13">
        <f t="shared" si="62"/>
        <v>1.1001467002494272E-3</v>
      </c>
      <c r="J555" s="13">
        <f t="shared" si="58"/>
        <v>1.7034739967323846</v>
      </c>
      <c r="K555" s="13">
        <f t="shared" si="59"/>
        <v>1.7034739967323844</v>
      </c>
      <c r="M555" s="11">
        <f t="shared" si="60"/>
        <v>3.3168459419295124E-2</v>
      </c>
    </row>
    <row r="556" spans="1:13" x14ac:dyDescent="0.25">
      <c r="A556" s="1">
        <v>42384</v>
      </c>
      <c r="B556" s="5">
        <v>108.31</v>
      </c>
      <c r="C556" s="11">
        <f t="shared" si="56"/>
        <v>0.1134875013521897</v>
      </c>
      <c r="D556" s="12"/>
      <c r="E556" s="11">
        <f t="shared" si="61"/>
        <v>0.11341190016998619</v>
      </c>
      <c r="F556" s="11">
        <f t="shared" si="57"/>
        <v>1.2862259100166914E-2</v>
      </c>
      <c r="I556" s="13">
        <f t="shared" si="62"/>
        <v>1.1301451253802827E-3</v>
      </c>
      <c r="J556" s="13">
        <f t="shared" si="58"/>
        <v>-3.2167681765947607</v>
      </c>
      <c r="K556" s="13">
        <f t="shared" si="59"/>
        <v>-3.2167681765947589</v>
      </c>
      <c r="M556" s="11">
        <f t="shared" si="60"/>
        <v>3.3617631168484832E-2</v>
      </c>
    </row>
    <row r="557" spans="1:13" x14ac:dyDescent="0.25">
      <c r="A557" s="1">
        <v>42385</v>
      </c>
      <c r="B557" s="5">
        <v>111.25</v>
      </c>
      <c r="C557" s="11">
        <f t="shared" si="56"/>
        <v>2.6782435198703849E-2</v>
      </c>
      <c r="D557" s="12"/>
      <c r="E557" s="11">
        <f t="shared" si="61"/>
        <v>2.6706834016500341E-2</v>
      </c>
      <c r="F557" s="11">
        <f t="shared" si="57"/>
        <v>7.1325498318489979E-4</v>
      </c>
      <c r="I557" s="13">
        <f t="shared" si="62"/>
        <v>1.6964066186190723E-3</v>
      </c>
      <c r="J557" s="13">
        <f t="shared" si="58"/>
        <v>2.0604577343960537</v>
      </c>
      <c r="K557" s="13">
        <f t="shared" si="59"/>
        <v>2.0604577343960537</v>
      </c>
      <c r="M557" s="11">
        <f t="shared" si="60"/>
        <v>4.1187457054533874E-2</v>
      </c>
    </row>
    <row r="558" spans="1:13" x14ac:dyDescent="0.25">
      <c r="A558" s="1">
        <v>42388</v>
      </c>
      <c r="B558" s="5">
        <v>108.56</v>
      </c>
      <c r="C558" s="11">
        <f t="shared" si="56"/>
        <v>-2.447690551973589E-2</v>
      </c>
      <c r="D558" s="12"/>
      <c r="E558" s="11">
        <f t="shared" si="61"/>
        <v>-2.4552506701939397E-2</v>
      </c>
      <c r="F558" s="11">
        <f t="shared" si="57"/>
        <v>6.0282558534877897E-4</v>
      </c>
      <c r="I558" s="13">
        <f t="shared" si="62"/>
        <v>1.6466319984591395E-3</v>
      </c>
      <c r="J558" s="13">
        <f t="shared" si="58"/>
        <v>2.1025250520227949</v>
      </c>
      <c r="K558" s="13">
        <f t="shared" si="59"/>
        <v>2.1025250520227945</v>
      </c>
      <c r="M558" s="11">
        <f t="shared" si="60"/>
        <v>4.0578713612670618E-2</v>
      </c>
    </row>
    <row r="559" spans="1:13" x14ac:dyDescent="0.25">
      <c r="A559" s="1">
        <v>42389</v>
      </c>
      <c r="B559" s="5">
        <v>109.06</v>
      </c>
      <c r="C559" s="11">
        <f t="shared" si="56"/>
        <v>4.5951739713018256E-3</v>
      </c>
      <c r="D559" s="12"/>
      <c r="E559" s="11">
        <f t="shared" si="61"/>
        <v>4.5195727890983183E-3</v>
      </c>
      <c r="F559" s="11">
        <f t="shared" si="57"/>
        <v>2.0426538195957951E-5</v>
      </c>
      <c r="I559" s="13">
        <f t="shared" si="62"/>
        <v>1.5937344310444435E-3</v>
      </c>
      <c r="J559" s="13">
        <f t="shared" si="58"/>
        <v>2.2954907374156468</v>
      </c>
      <c r="K559" s="13">
        <f t="shared" si="59"/>
        <v>2.2954907374156468</v>
      </c>
      <c r="M559" s="11">
        <f t="shared" si="60"/>
        <v>3.9921603563038942E-2</v>
      </c>
    </row>
    <row r="560" spans="1:13" x14ac:dyDescent="0.25">
      <c r="A560" s="1">
        <v>42390</v>
      </c>
      <c r="B560" s="5">
        <v>110.44</v>
      </c>
      <c r="C560" s="11">
        <f t="shared" si="56"/>
        <v>1.2574197564038091E-2</v>
      </c>
      <c r="D560" s="12"/>
      <c r="E560" s="11">
        <f t="shared" si="61"/>
        <v>1.2498596381834584E-2</v>
      </c>
      <c r="F560" s="11">
        <f t="shared" si="57"/>
        <v>1.5621491151600854E-4</v>
      </c>
      <c r="I560" s="13">
        <f t="shared" si="62"/>
        <v>1.5156935723846907E-3</v>
      </c>
      <c r="J560" s="13">
        <f t="shared" si="58"/>
        <v>2.2754700527553515</v>
      </c>
      <c r="K560" s="13">
        <f t="shared" si="59"/>
        <v>2.275470052755352</v>
      </c>
      <c r="M560" s="11">
        <f t="shared" si="60"/>
        <v>3.8931909436665066E-2</v>
      </c>
    </row>
    <row r="561" spans="1:13" x14ac:dyDescent="0.25">
      <c r="A561" s="1">
        <v>42391</v>
      </c>
      <c r="B561" s="5">
        <v>110.75</v>
      </c>
      <c r="C561" s="11">
        <f t="shared" si="56"/>
        <v>2.8030218632913357E-3</v>
      </c>
      <c r="D561" s="12"/>
      <c r="E561" s="11">
        <f t="shared" si="61"/>
        <v>2.727420681087828E-3</v>
      </c>
      <c r="F561" s="11">
        <f t="shared" si="57"/>
        <v>7.4388235716255913E-6</v>
      </c>
      <c r="I561" s="13">
        <f t="shared" si="62"/>
        <v>1.4483035875360345E-3</v>
      </c>
      <c r="J561" s="13">
        <f t="shared" si="58"/>
        <v>2.3471745242248847</v>
      </c>
      <c r="K561" s="13">
        <f t="shared" si="59"/>
        <v>2.3471745242248843</v>
      </c>
      <c r="M561" s="11">
        <f t="shared" si="60"/>
        <v>3.8056584023477918E-2</v>
      </c>
    </row>
    <row r="562" spans="1:13" x14ac:dyDescent="0.25">
      <c r="A562" s="1">
        <v>42392</v>
      </c>
      <c r="B562" s="5">
        <v>114.19</v>
      </c>
      <c r="C562" s="11">
        <f t="shared" si="56"/>
        <v>3.0588318788311575E-2</v>
      </c>
      <c r="D562" s="12"/>
      <c r="E562" s="11">
        <f t="shared" si="61"/>
        <v>3.0512717606108068E-2</v>
      </c>
      <c r="F562" s="11">
        <f t="shared" si="57"/>
        <v>9.3102593571009733E-4</v>
      </c>
      <c r="I562" s="13">
        <f t="shared" si="62"/>
        <v>1.3771558099292583E-3</v>
      </c>
      <c r="J562" s="13">
        <f t="shared" si="58"/>
        <v>2.0369040143686554</v>
      </c>
      <c r="K562" s="13">
        <f t="shared" si="59"/>
        <v>2.036904014368655</v>
      </c>
      <c r="M562" s="11">
        <f t="shared" si="60"/>
        <v>3.7110049985539746E-2</v>
      </c>
    </row>
    <row r="563" spans="1:13" x14ac:dyDescent="0.25">
      <c r="A563" s="1">
        <v>42395</v>
      </c>
      <c r="B563" s="5">
        <v>114.98</v>
      </c>
      <c r="C563" s="11">
        <f t="shared" si="56"/>
        <v>6.8944724815883382E-3</v>
      </c>
      <c r="D563" s="12"/>
      <c r="E563" s="11">
        <f t="shared" si="61"/>
        <v>6.8188712993848309E-3</v>
      </c>
      <c r="F563" s="11">
        <f t="shared" si="57"/>
        <v>4.6497005797574171E-5</v>
      </c>
      <c r="I563" s="13">
        <f t="shared" si="62"/>
        <v>1.3544501322758885E-3</v>
      </c>
      <c r="J563" s="13">
        <f t="shared" si="58"/>
        <v>2.3660767913280019</v>
      </c>
      <c r="K563" s="13">
        <f t="shared" si="59"/>
        <v>2.3660767913280019</v>
      </c>
      <c r="M563" s="11">
        <f t="shared" si="60"/>
        <v>3.6802854947352776E-2</v>
      </c>
    </row>
    <row r="564" spans="1:13" x14ac:dyDescent="0.25">
      <c r="A564" s="1">
        <v>42396</v>
      </c>
      <c r="B564" s="5">
        <v>116.61</v>
      </c>
      <c r="C564" s="11">
        <f t="shared" si="56"/>
        <v>1.4076833337096653E-2</v>
      </c>
      <c r="D564" s="12"/>
      <c r="E564" s="11">
        <f t="shared" si="61"/>
        <v>1.4001232154893146E-2</v>
      </c>
      <c r="F564" s="11">
        <f t="shared" si="57"/>
        <v>1.9603450185521376E-4</v>
      </c>
      <c r="I564" s="13">
        <f t="shared" si="62"/>
        <v>1.2900775852722449E-3</v>
      </c>
      <c r="J564" s="13">
        <f t="shared" si="58"/>
        <v>2.3316101307125789</v>
      </c>
      <c r="K564" s="13">
        <f t="shared" si="59"/>
        <v>2.3316101307125789</v>
      </c>
      <c r="M564" s="11">
        <f t="shared" si="60"/>
        <v>3.5917650052199199E-2</v>
      </c>
    </row>
    <row r="565" spans="1:13" x14ac:dyDescent="0.25">
      <c r="A565" s="1">
        <v>42397</v>
      </c>
      <c r="B565" s="5">
        <v>112</v>
      </c>
      <c r="C565" s="11">
        <f t="shared" si="56"/>
        <v>-4.0336162237146894E-2</v>
      </c>
      <c r="D565" s="12"/>
      <c r="E565" s="11">
        <f t="shared" si="61"/>
        <v>-4.0411763419350405E-2</v>
      </c>
      <c r="F565" s="11">
        <f t="shared" si="57"/>
        <v>1.6331106226615474E-3</v>
      </c>
      <c r="I565" s="13">
        <f t="shared" si="62"/>
        <v>1.2363054062013035E-3</v>
      </c>
      <c r="J565" s="13">
        <f t="shared" si="58"/>
        <v>1.7683951397115367</v>
      </c>
      <c r="K565" s="13">
        <f t="shared" si="59"/>
        <v>1.7683951397115365</v>
      </c>
      <c r="M565" s="11">
        <f t="shared" si="60"/>
        <v>3.5161134882157934E-2</v>
      </c>
    </row>
    <row r="566" spans="1:13" x14ac:dyDescent="0.25">
      <c r="A566" s="1">
        <v>42398</v>
      </c>
      <c r="B566" s="5">
        <v>114.05</v>
      </c>
      <c r="C566" s="11">
        <f t="shared" si="56"/>
        <v>1.8138077435302376E-2</v>
      </c>
      <c r="D566" s="12"/>
      <c r="E566" s="11">
        <f t="shared" si="61"/>
        <v>1.8062476253098869E-2</v>
      </c>
      <c r="F566" s="11">
        <f t="shared" si="57"/>
        <v>3.2625304839376055E-4</v>
      </c>
      <c r="I566" s="13">
        <f t="shared" si="62"/>
        <v>1.2542467422971982E-3</v>
      </c>
      <c r="J566" s="13">
        <f t="shared" si="58"/>
        <v>2.2916121562614431</v>
      </c>
      <c r="K566" s="13">
        <f t="shared" si="59"/>
        <v>2.2916121562614431</v>
      </c>
      <c r="M566" s="11">
        <f t="shared" si="60"/>
        <v>3.5415346141146185E-2</v>
      </c>
    </row>
    <row r="567" spans="1:13" x14ac:dyDescent="0.25">
      <c r="A567" s="1">
        <v>42399</v>
      </c>
      <c r="B567" s="5">
        <v>110.27</v>
      </c>
      <c r="C567" s="11">
        <f t="shared" si="56"/>
        <v>-3.3705044959809902E-2</v>
      </c>
      <c r="D567" s="12"/>
      <c r="E567" s="11">
        <f t="shared" si="61"/>
        <v>-3.3780646142013412E-2</v>
      </c>
      <c r="F567" s="11">
        <f t="shared" si="57"/>
        <v>1.1411320537719257E-3</v>
      </c>
      <c r="I567" s="13">
        <f t="shared" si="62"/>
        <v>1.208641873661309E-3</v>
      </c>
      <c r="J567" s="13">
        <f t="shared" si="58"/>
        <v>1.9681184175589821</v>
      </c>
      <c r="K567" s="13">
        <f t="shared" si="59"/>
        <v>1.9681184175589821</v>
      </c>
      <c r="M567" s="11">
        <f t="shared" si="60"/>
        <v>3.476552708735061E-2</v>
      </c>
    </row>
    <row r="568" spans="1:13" x14ac:dyDescent="0.25">
      <c r="A568" s="1">
        <v>42402</v>
      </c>
      <c r="B568" s="5">
        <v>112.22</v>
      </c>
      <c r="C568" s="11">
        <f t="shared" si="56"/>
        <v>1.7529326552238867E-2</v>
      </c>
      <c r="D568" s="12"/>
      <c r="E568" s="11">
        <f t="shared" si="61"/>
        <v>1.745372537003536E-2</v>
      </c>
      <c r="F568" s="11">
        <f t="shared" si="57"/>
        <v>3.0463252929261597E-4</v>
      </c>
      <c r="I568" s="13">
        <f t="shared" si="62"/>
        <v>1.2043311462153897E-3</v>
      </c>
      <c r="J568" s="13">
        <f t="shared" si="58"/>
        <v>2.3155031922382276</v>
      </c>
      <c r="K568" s="13">
        <f t="shared" si="59"/>
        <v>2.3155031922382276</v>
      </c>
      <c r="M568" s="11">
        <f t="shared" si="60"/>
        <v>3.4703474555372545E-2</v>
      </c>
    </row>
    <row r="569" spans="1:13" x14ac:dyDescent="0.25">
      <c r="A569" s="1">
        <v>42403</v>
      </c>
      <c r="B569" s="5">
        <v>114.19</v>
      </c>
      <c r="C569" s="11">
        <f t="shared" si="56"/>
        <v>1.7402497390730635E-2</v>
      </c>
      <c r="D569" s="12"/>
      <c r="E569" s="11">
        <f t="shared" si="61"/>
        <v>1.7326896208527127E-2</v>
      </c>
      <c r="F569" s="11">
        <f t="shared" si="57"/>
        <v>3.0022133222107176E-4</v>
      </c>
      <c r="I569" s="13">
        <f t="shared" si="62"/>
        <v>1.1602642643984908E-3</v>
      </c>
      <c r="J569" s="13">
        <f t="shared" si="58"/>
        <v>2.3312389367286923</v>
      </c>
      <c r="K569" s="13">
        <f t="shared" si="59"/>
        <v>2.3312389367286923</v>
      </c>
      <c r="M569" s="11">
        <f t="shared" si="60"/>
        <v>3.406265204587703E-2</v>
      </c>
    </row>
    <row r="570" spans="1:13" x14ac:dyDescent="0.25">
      <c r="A570" s="1">
        <v>42404</v>
      </c>
      <c r="B570" s="5">
        <v>116.91</v>
      </c>
      <c r="C570" s="11">
        <f t="shared" si="56"/>
        <v>2.3540680305170963E-2</v>
      </c>
      <c r="D570" s="12"/>
      <c r="E570" s="11">
        <f t="shared" si="61"/>
        <v>2.3465079122967455E-2</v>
      </c>
      <c r="F570" s="11">
        <f t="shared" si="57"/>
        <v>5.5060993824712309E-4</v>
      </c>
      <c r="I570" s="13">
        <f t="shared" si="62"/>
        <v>1.1182661325069157E-3</v>
      </c>
      <c r="J570" s="13">
        <f t="shared" si="58"/>
        <v>2.2328602788387792</v>
      </c>
      <c r="K570" s="13">
        <f t="shared" si="59"/>
        <v>2.2328602788387792</v>
      </c>
      <c r="M570" s="11">
        <f t="shared" si="60"/>
        <v>3.34404864274866E-2</v>
      </c>
    </row>
    <row r="571" spans="1:13" x14ac:dyDescent="0.25">
      <c r="A571" s="1">
        <v>42405</v>
      </c>
      <c r="B571" s="5">
        <v>114.1</v>
      </c>
      <c r="C571" s="11">
        <f t="shared" si="56"/>
        <v>-2.4329151150697597E-2</v>
      </c>
      <c r="D571" s="12"/>
      <c r="E571" s="11">
        <f t="shared" si="61"/>
        <v>-2.4404752332901104E-2</v>
      </c>
      <c r="F571" s="11">
        <f t="shared" si="57"/>
        <v>5.9559193643024186E-4</v>
      </c>
      <c r="I571" s="13">
        <f t="shared" si="62"/>
        <v>1.0905669605716197E-3</v>
      </c>
      <c r="J571" s="13">
        <f t="shared" si="58"/>
        <v>2.2185249760046828</v>
      </c>
      <c r="K571" s="13">
        <f t="shared" si="59"/>
        <v>2.2185249760046828</v>
      </c>
      <c r="M571" s="11">
        <f t="shared" si="60"/>
        <v>3.3023733292461346E-2</v>
      </c>
    </row>
    <row r="572" spans="1:13" x14ac:dyDescent="0.25">
      <c r="A572" s="1">
        <v>42406</v>
      </c>
      <c r="B572" s="5">
        <v>112</v>
      </c>
      <c r="C572" s="11">
        <f t="shared" si="56"/>
        <v>-1.8576385572935419E-2</v>
      </c>
      <c r="D572" s="12"/>
      <c r="E572" s="11">
        <f t="shared" si="61"/>
        <v>-1.8651986755138926E-2</v>
      </c>
      <c r="F572" s="11">
        <f t="shared" si="57"/>
        <v>3.4789660991387791E-4</v>
      </c>
      <c r="I572" s="13">
        <f t="shared" si="62"/>
        <v>1.066123272632852E-3</v>
      </c>
      <c r="J572" s="13">
        <f t="shared" si="58"/>
        <v>2.339764971942135</v>
      </c>
      <c r="K572" s="13">
        <f t="shared" si="59"/>
        <v>2.3397649719421354</v>
      </c>
      <c r="M572" s="11">
        <f t="shared" si="60"/>
        <v>3.2651543189148841E-2</v>
      </c>
    </row>
    <row r="573" spans="1:13" x14ac:dyDescent="0.25">
      <c r="A573" s="1">
        <v>42409</v>
      </c>
      <c r="B573" s="5">
        <v>114.9</v>
      </c>
      <c r="C573" s="11">
        <f t="shared" si="56"/>
        <v>2.5563313559615473E-2</v>
      </c>
      <c r="D573" s="12"/>
      <c r="E573" s="11">
        <f t="shared" si="61"/>
        <v>2.5487712377411965E-2</v>
      </c>
      <c r="F573" s="11">
        <f t="shared" si="57"/>
        <v>6.4962348223367909E-4</v>
      </c>
      <c r="I573" s="13">
        <f t="shared" si="62"/>
        <v>1.0310386813058923E-3</v>
      </c>
      <c r="J573" s="13">
        <f t="shared" si="58"/>
        <v>2.2046222287940336</v>
      </c>
      <c r="K573" s="13">
        <f t="shared" si="59"/>
        <v>2.2046222287940336</v>
      </c>
      <c r="M573" s="11">
        <f t="shared" si="60"/>
        <v>3.2109791050486336E-2</v>
      </c>
    </row>
    <row r="574" spans="1:13" x14ac:dyDescent="0.25">
      <c r="A574" s="1">
        <v>42410</v>
      </c>
      <c r="B574" s="5">
        <v>113.75</v>
      </c>
      <c r="C574" s="11">
        <f t="shared" si="56"/>
        <v>-1.005912702365027E-2</v>
      </c>
      <c r="D574" s="12"/>
      <c r="E574" s="11">
        <f t="shared" si="61"/>
        <v>-1.0134728205853778E-2</v>
      </c>
      <c r="F574" s="11">
        <f t="shared" si="57"/>
        <v>1.0271271580652813E-4</v>
      </c>
      <c r="I574" s="13">
        <f t="shared" si="62"/>
        <v>1.0126487270395784E-3</v>
      </c>
      <c r="J574" s="13">
        <f t="shared" si="58"/>
        <v>2.4779395269902542</v>
      </c>
      <c r="K574" s="13">
        <f t="shared" si="59"/>
        <v>2.4779395269902542</v>
      </c>
      <c r="M574" s="11">
        <f t="shared" si="60"/>
        <v>3.1822142087539904E-2</v>
      </c>
    </row>
    <row r="575" spans="1:13" x14ac:dyDescent="0.25">
      <c r="A575" s="1">
        <v>42411</v>
      </c>
      <c r="B575" s="5">
        <v>115.1</v>
      </c>
      <c r="C575" s="11">
        <f t="shared" si="56"/>
        <v>1.1798257896777034E-2</v>
      </c>
      <c r="D575" s="12"/>
      <c r="E575" s="11">
        <f t="shared" si="61"/>
        <v>1.1722656714573527E-2</v>
      </c>
      <c r="F575" s="11">
        <f t="shared" si="57"/>
        <v>1.374206804477358E-4</v>
      </c>
      <c r="I575" s="13">
        <f t="shared" si="62"/>
        <v>9.685682219221451E-4</v>
      </c>
      <c r="J575" s="13">
        <f t="shared" si="58"/>
        <v>2.4799671710419608</v>
      </c>
      <c r="K575" s="13">
        <f t="shared" si="59"/>
        <v>2.4799671710419613</v>
      </c>
      <c r="M575" s="11">
        <f t="shared" si="60"/>
        <v>3.112182870465913E-2</v>
      </c>
    </row>
    <row r="576" spans="1:13" x14ac:dyDescent="0.25">
      <c r="A576" s="1">
        <v>42412</v>
      </c>
      <c r="B576" s="5">
        <v>116.78</v>
      </c>
      <c r="C576" s="11">
        <f t="shared" si="56"/>
        <v>1.4490507127554704E-2</v>
      </c>
      <c r="D576" s="12"/>
      <c r="E576" s="11">
        <f t="shared" si="61"/>
        <v>1.4414905945351197E-2</v>
      </c>
      <c r="F576" s="11">
        <f t="shared" si="57"/>
        <v>2.077895134133213E-4</v>
      </c>
      <c r="I576" s="13">
        <f t="shared" si="62"/>
        <v>9.2860465399954059E-4</v>
      </c>
      <c r="J576" s="13">
        <f t="shared" si="58"/>
        <v>2.4600925442986159</v>
      </c>
      <c r="K576" s="13">
        <f t="shared" si="59"/>
        <v>2.4600925442986159</v>
      </c>
      <c r="M576" s="11">
        <f t="shared" si="60"/>
        <v>3.0473015177358814E-2</v>
      </c>
    </row>
    <row r="577" spans="1:13" x14ac:dyDescent="0.25">
      <c r="A577" s="1">
        <v>42413</v>
      </c>
      <c r="B577" s="5">
        <v>115</v>
      </c>
      <c r="C577" s="11">
        <f t="shared" si="56"/>
        <v>-1.5359694492141519E-2</v>
      </c>
      <c r="D577" s="12"/>
      <c r="E577" s="11">
        <f t="shared" si="61"/>
        <v>-1.5435295674345026E-2</v>
      </c>
      <c r="F577" s="11">
        <f t="shared" si="57"/>
        <v>2.3824835255445426E-4</v>
      </c>
      <c r="I577" s="13">
        <f t="shared" si="62"/>
        <v>8.9412528926563256E-4</v>
      </c>
      <c r="J577" s="13">
        <f t="shared" si="58"/>
        <v>2.4576639429211338</v>
      </c>
      <c r="K577" s="13">
        <f t="shared" si="59"/>
        <v>2.4576639429211338</v>
      </c>
      <c r="M577" s="11">
        <f t="shared" si="60"/>
        <v>2.9901927851990289E-2</v>
      </c>
    </row>
    <row r="578" spans="1:13" x14ac:dyDescent="0.25">
      <c r="A578" s="1">
        <v>42416</v>
      </c>
      <c r="B578" s="5">
        <v>115</v>
      </c>
      <c r="C578" s="11">
        <f t="shared" si="56"/>
        <v>0</v>
      </c>
      <c r="D578" s="12"/>
      <c r="E578" s="11">
        <f t="shared" si="61"/>
        <v>-7.5601182203507595E-5</v>
      </c>
      <c r="F578" s="11">
        <f t="shared" si="57"/>
        <v>5.7155387505679537E-9</v>
      </c>
      <c r="I578" s="13">
        <f t="shared" si="62"/>
        <v>8.6268342545917521E-4</v>
      </c>
      <c r="J578" s="13">
        <f t="shared" si="58"/>
        <v>2.6087895363791116</v>
      </c>
      <c r="K578" s="13">
        <f t="shared" si="59"/>
        <v>2.6087895363791116</v>
      </c>
      <c r="M578" s="11">
        <f t="shared" si="60"/>
        <v>2.9371472987563547E-2</v>
      </c>
    </row>
    <row r="579" spans="1:13" x14ac:dyDescent="0.25">
      <c r="A579" s="1">
        <v>42417</v>
      </c>
      <c r="B579" s="5">
        <v>111.5</v>
      </c>
      <c r="C579" s="11">
        <f t="shared" si="56"/>
        <v>-3.0907537463076663E-2</v>
      </c>
      <c r="D579" s="12"/>
      <c r="E579" s="11">
        <f t="shared" si="61"/>
        <v>-3.098313864528017E-2</v>
      </c>
      <c r="F579" s="11">
        <f t="shared" si="57"/>
        <v>9.5995488031265356E-4</v>
      </c>
      <c r="I579" s="13">
        <f t="shared" si="62"/>
        <v>8.2148920934910707E-4</v>
      </c>
      <c r="J579" s="13">
        <f t="shared" si="58"/>
        <v>2.0489801141939279</v>
      </c>
      <c r="K579" s="13">
        <f t="shared" si="59"/>
        <v>2.0489801141939279</v>
      </c>
      <c r="M579" s="11">
        <f t="shared" si="60"/>
        <v>2.8661633054470344E-2</v>
      </c>
    </row>
    <row r="580" spans="1:13" x14ac:dyDescent="0.25">
      <c r="A580" s="1">
        <v>42418</v>
      </c>
      <c r="B580" s="5">
        <v>107.51</v>
      </c>
      <c r="C580" s="11">
        <f t="shared" si="56"/>
        <v>-3.6440724403036681E-2</v>
      </c>
      <c r="D580" s="12"/>
      <c r="E580" s="11">
        <f t="shared" si="61"/>
        <v>-3.6516325585240192E-2</v>
      </c>
      <c r="F580" s="11">
        <f t="shared" si="57"/>
        <v>1.3334420342472674E-3</v>
      </c>
      <c r="I580" s="13">
        <f t="shared" si="62"/>
        <v>8.2851164162380474E-4</v>
      </c>
      <c r="J580" s="13">
        <f t="shared" si="58"/>
        <v>1.8242799391350175</v>
      </c>
      <c r="K580" s="13">
        <f t="shared" si="59"/>
        <v>1.8242799391350175</v>
      </c>
      <c r="M580" s="11">
        <f t="shared" si="60"/>
        <v>2.8783878154685909E-2</v>
      </c>
    </row>
    <row r="581" spans="1:13" x14ac:dyDescent="0.25">
      <c r="A581" s="1">
        <v>42419</v>
      </c>
      <c r="B581" s="5">
        <v>108.9</v>
      </c>
      <c r="C581" s="11">
        <f t="shared" si="56"/>
        <v>1.2846163441778071E-2</v>
      </c>
      <c r="D581" s="12"/>
      <c r="E581" s="11">
        <f t="shared" si="61"/>
        <v>1.2770562259574564E-2</v>
      </c>
      <c r="F581" s="11">
        <f t="shared" si="57"/>
        <v>1.630872604256702E-4</v>
      </c>
      <c r="I581" s="13">
        <f t="shared" si="62"/>
        <v>8.5314718251974157E-4</v>
      </c>
      <c r="J581" s="13">
        <f t="shared" si="58"/>
        <v>2.5187709140599401</v>
      </c>
      <c r="K581" s="13">
        <f t="shared" si="59"/>
        <v>2.5187709140599397</v>
      </c>
      <c r="M581" s="11">
        <f t="shared" si="60"/>
        <v>2.9208683341084403E-2</v>
      </c>
    </row>
    <row r="582" spans="1:13" x14ac:dyDescent="0.25">
      <c r="A582" s="1">
        <v>42420</v>
      </c>
      <c r="B582" s="5">
        <v>104</v>
      </c>
      <c r="C582" s="11">
        <f t="shared" si="56"/>
        <v>-4.6039130797542176E-2</v>
      </c>
      <c r="D582" s="12"/>
      <c r="E582" s="11">
        <f t="shared" si="61"/>
        <v>-4.6114731979745686E-2</v>
      </c>
      <c r="F582" s="11">
        <f t="shared" si="57"/>
        <v>2.1265685055637793E-3</v>
      </c>
      <c r="I582" s="13">
        <f t="shared" si="62"/>
        <v>8.2040773531959568E-4</v>
      </c>
      <c r="J582" s="13">
        <f t="shared" si="58"/>
        <v>1.3378723476083234</v>
      </c>
      <c r="K582" s="13">
        <f t="shared" si="59"/>
        <v>1.3378723476083234</v>
      </c>
      <c r="M582" s="11">
        <f t="shared" si="60"/>
        <v>2.864276060926383E-2</v>
      </c>
    </row>
    <row r="583" spans="1:13" x14ac:dyDescent="0.25">
      <c r="A583" s="1">
        <v>42423</v>
      </c>
      <c r="B583" s="5">
        <v>105.3</v>
      </c>
      <c r="C583" s="11">
        <f t="shared" si="56"/>
        <v>1.242251999855711E-2</v>
      </c>
      <c r="D583" s="12"/>
      <c r="E583" s="11">
        <f t="shared" si="61"/>
        <v>1.2346918816353603E-2</v>
      </c>
      <c r="F583" s="11">
        <f t="shared" si="57"/>
        <v>1.5244640425762665E-4</v>
      </c>
      <c r="I583" s="13">
        <f t="shared" si="62"/>
        <v>8.8365381368217066E-4</v>
      </c>
      <c r="J583" s="13">
        <f t="shared" si="58"/>
        <v>2.5105249375400138</v>
      </c>
      <c r="K583" s="13">
        <f t="shared" si="59"/>
        <v>2.5105249375400138</v>
      </c>
      <c r="M583" s="11">
        <f t="shared" si="60"/>
        <v>2.9726315171614705E-2</v>
      </c>
    </row>
    <row r="584" spans="1:13" x14ac:dyDescent="0.25">
      <c r="A584" s="1">
        <v>42424</v>
      </c>
      <c r="B584" s="5">
        <v>102.59</v>
      </c>
      <c r="C584" s="11">
        <f t="shared" si="56"/>
        <v>-2.6072957040308372E-2</v>
      </c>
      <c r="D584" s="12"/>
      <c r="E584" s="11">
        <f t="shared" si="61"/>
        <v>-2.6148558222511879E-2</v>
      </c>
      <c r="F584" s="11">
        <f t="shared" si="57"/>
        <v>6.8374709711609366E-4</v>
      </c>
      <c r="I584" s="13">
        <f t="shared" si="62"/>
        <v>8.4881784524530666E-4</v>
      </c>
      <c r="J584" s="13">
        <f t="shared" si="58"/>
        <v>2.214130112755897</v>
      </c>
      <c r="K584" s="13">
        <f t="shared" si="59"/>
        <v>2.214130112755897</v>
      </c>
      <c r="M584" s="11">
        <f t="shared" si="60"/>
        <v>2.9134478633490366E-2</v>
      </c>
    </row>
    <row r="585" spans="1:13" x14ac:dyDescent="0.25">
      <c r="A585" s="1">
        <v>42425</v>
      </c>
      <c r="B585" s="5">
        <v>99.9</v>
      </c>
      <c r="C585" s="11">
        <f t="shared" ref="C585:C648" si="63">LN(B585/B584)</f>
        <v>-2.6570776445113485E-2</v>
      </c>
      <c r="D585" s="12"/>
      <c r="E585" s="11">
        <f t="shared" si="61"/>
        <v>-2.6646377627316992E-2</v>
      </c>
      <c r="F585" s="11">
        <f t="shared" ref="F585:F648" si="64">E585^2</f>
        <v>7.1002944065757959E-4</v>
      </c>
      <c r="I585" s="13">
        <f t="shared" si="62"/>
        <v>8.4113564046374358E-4</v>
      </c>
      <c r="J585" s="13">
        <f t="shared" ref="J585:J648" si="65">LN((1/(SQRT(2*PI()*I585)))*EXP(-(F585)/(2*I585)))</f>
        <v>2.1993743214155765</v>
      </c>
      <c r="K585" s="13">
        <f t="shared" ref="K585:K648" si="66">LN(NORMDIST(E585,0,SQRT(I585),FALSE))</f>
        <v>2.1993743214155765</v>
      </c>
      <c r="M585" s="11">
        <f t="shared" ref="M585:M648" si="67">SQRT(I585)</f>
        <v>2.9002338534396561E-2</v>
      </c>
    </row>
    <row r="586" spans="1:13" x14ac:dyDescent="0.25">
      <c r="A586" s="1">
        <v>42426</v>
      </c>
      <c r="B586" s="5">
        <v>106.05</v>
      </c>
      <c r="C586" s="11">
        <f t="shared" si="63"/>
        <v>5.9740995356183518E-2</v>
      </c>
      <c r="D586" s="12"/>
      <c r="E586" s="11">
        <f t="shared" ref="E586:E649" si="68">C586-$D$8</f>
        <v>5.9665394173980008E-2</v>
      </c>
      <c r="F586" s="11">
        <f t="shared" si="64"/>
        <v>3.5599592619364076E-3</v>
      </c>
      <c r="I586" s="13">
        <f t="shared" ref="I586:I649" si="69">$H$9+$H$7*C585^2+$H$8*I585</f>
        <v>8.3511558229937982E-4</v>
      </c>
      <c r="J586" s="13">
        <f t="shared" si="65"/>
        <v>0.49361457912526896</v>
      </c>
      <c r="K586" s="13">
        <f t="shared" si="66"/>
        <v>0.4936145791252699</v>
      </c>
      <c r="M586" s="11">
        <f t="shared" si="67"/>
        <v>2.8898366429599094E-2</v>
      </c>
    </row>
    <row r="587" spans="1:13" x14ac:dyDescent="0.25">
      <c r="A587" s="1">
        <v>42427</v>
      </c>
      <c r="B587" s="5">
        <v>102.3</v>
      </c>
      <c r="C587" s="11">
        <f t="shared" si="63"/>
        <v>-3.6001008053110656E-2</v>
      </c>
      <c r="D587" s="12"/>
      <c r="E587" s="11">
        <f t="shared" si="68"/>
        <v>-3.6076609235314167E-2</v>
      </c>
      <c r="F587" s="11">
        <f t="shared" si="64"/>
        <v>1.3015217339175553E-3</v>
      </c>
      <c r="I587" s="13">
        <f t="shared" si="69"/>
        <v>9.6751888442330857E-4</v>
      </c>
      <c r="J587" s="13">
        <f t="shared" si="65"/>
        <v>1.8788413513972777</v>
      </c>
      <c r="K587" s="13">
        <f t="shared" si="66"/>
        <v>1.8788413513972777</v>
      </c>
      <c r="M587" s="11">
        <f t="shared" si="67"/>
        <v>3.1104965591096684E-2</v>
      </c>
    </row>
    <row r="588" spans="1:13" x14ac:dyDescent="0.25">
      <c r="A588" s="1">
        <v>42430</v>
      </c>
      <c r="B588" s="5">
        <v>104.91</v>
      </c>
      <c r="C588" s="11">
        <f t="shared" si="63"/>
        <v>2.5193166785813261E-2</v>
      </c>
      <c r="D588" s="12"/>
      <c r="E588" s="11">
        <f t="shared" si="68"/>
        <v>2.5117565603609754E-2</v>
      </c>
      <c r="F588" s="11">
        <f t="shared" si="64"/>
        <v>6.3089210185163984E-4</v>
      </c>
      <c r="I588" s="13">
        <f t="shared" si="69"/>
        <v>9.8341780994381459E-4</v>
      </c>
      <c r="J588" s="13">
        <f t="shared" si="65"/>
        <v>2.2225346753357371</v>
      </c>
      <c r="K588" s="13">
        <f t="shared" si="66"/>
        <v>2.2225346753357371</v>
      </c>
      <c r="M588" s="11">
        <f t="shared" si="67"/>
        <v>3.1359493139140729E-2</v>
      </c>
    </row>
    <row r="589" spans="1:13" x14ac:dyDescent="0.25">
      <c r="A589" s="1">
        <v>42431</v>
      </c>
      <c r="B589" s="5">
        <v>106</v>
      </c>
      <c r="C589" s="11">
        <f t="shared" si="63"/>
        <v>1.0336254368672996E-2</v>
      </c>
      <c r="D589" s="12"/>
      <c r="E589" s="11">
        <f t="shared" si="68"/>
        <v>1.0260653186469489E-2</v>
      </c>
      <c r="F589" s="11">
        <f t="shared" si="64"/>
        <v>1.0528100381300648E-4</v>
      </c>
      <c r="I589" s="13">
        <f t="shared" si="69"/>
        <v>9.6658809954693699E-4</v>
      </c>
      <c r="J589" s="13">
        <f t="shared" si="65"/>
        <v>2.4974704039951878</v>
      </c>
      <c r="K589" s="13">
        <f t="shared" si="66"/>
        <v>2.4974704039951874</v>
      </c>
      <c r="M589" s="11">
        <f t="shared" si="67"/>
        <v>3.1089999992713686E-2</v>
      </c>
    </row>
    <row r="590" spans="1:13" x14ac:dyDescent="0.25">
      <c r="A590" s="1">
        <v>42432</v>
      </c>
      <c r="B590" s="5">
        <v>107.55</v>
      </c>
      <c r="C590" s="11">
        <f t="shared" si="63"/>
        <v>1.4516761601671882E-2</v>
      </c>
      <c r="D590" s="12"/>
      <c r="E590" s="11">
        <f t="shared" si="68"/>
        <v>1.4441160419468375E-2</v>
      </c>
      <c r="F590" s="11">
        <f t="shared" si="64"/>
        <v>2.0854711426082E-4</v>
      </c>
      <c r="I590" s="13">
        <f t="shared" si="69"/>
        <v>9.2516599597785123E-4</v>
      </c>
      <c r="J590" s="13">
        <f t="shared" si="65"/>
        <v>2.4611222136616107</v>
      </c>
      <c r="K590" s="13">
        <f t="shared" si="66"/>
        <v>2.4611222136616107</v>
      </c>
      <c r="M590" s="11">
        <f t="shared" si="67"/>
        <v>3.041654148613631E-2</v>
      </c>
    </row>
    <row r="591" spans="1:13" x14ac:dyDescent="0.25">
      <c r="A591" s="1">
        <v>42433</v>
      </c>
      <c r="B591" s="5">
        <v>106.47</v>
      </c>
      <c r="C591" s="11">
        <f t="shared" si="63"/>
        <v>-1.0092600387224201E-2</v>
      </c>
      <c r="D591" s="12"/>
      <c r="E591" s="11">
        <f t="shared" si="68"/>
        <v>-1.0168201569427708E-2</v>
      </c>
      <c r="F591" s="11">
        <f t="shared" si="64"/>
        <v>1.033923231565121E-4</v>
      </c>
      <c r="I591" s="13">
        <f t="shared" si="69"/>
        <v>8.9090147734136147E-4</v>
      </c>
      <c r="J591" s="13">
        <f t="shared" si="65"/>
        <v>2.5346730230860892</v>
      </c>
      <c r="K591" s="13">
        <f t="shared" si="66"/>
        <v>2.5346730230860892</v>
      </c>
      <c r="M591" s="11">
        <f t="shared" si="67"/>
        <v>2.9847972750948453E-2</v>
      </c>
    </row>
    <row r="592" spans="1:13" x14ac:dyDescent="0.25">
      <c r="A592" s="1">
        <v>42434</v>
      </c>
      <c r="B592" s="5">
        <v>99.29</v>
      </c>
      <c r="C592" s="11">
        <f t="shared" si="63"/>
        <v>-6.9818394281011956E-2</v>
      </c>
      <c r="D592" s="12"/>
      <c r="E592" s="11">
        <f t="shared" si="68"/>
        <v>-6.9893995463215466E-2</v>
      </c>
      <c r="F592" s="11">
        <f t="shared" si="64"/>
        <v>4.8851706018119842E-3</v>
      </c>
      <c r="I592" s="13">
        <f t="shared" si="69"/>
        <v>8.5315949197826535E-4</v>
      </c>
      <c r="J592" s="13">
        <f t="shared" si="65"/>
        <v>-0.24864440644086505</v>
      </c>
      <c r="K592" s="13">
        <f t="shared" si="66"/>
        <v>-0.24864440644086547</v>
      </c>
      <c r="M592" s="11">
        <f t="shared" si="67"/>
        <v>2.9208894056062192E-2</v>
      </c>
    </row>
    <row r="593" spans="1:13" x14ac:dyDescent="0.25">
      <c r="A593" s="1">
        <v>42437</v>
      </c>
      <c r="B593" s="5">
        <v>95.49</v>
      </c>
      <c r="C593" s="11">
        <f t="shared" si="63"/>
        <v>-3.9023331083391732E-2</v>
      </c>
      <c r="D593" s="12"/>
      <c r="E593" s="11">
        <f t="shared" si="68"/>
        <v>-3.9098932265595243E-2</v>
      </c>
      <c r="F593" s="11">
        <f t="shared" si="64"/>
        <v>1.5287265043096047E-3</v>
      </c>
      <c r="I593" s="13">
        <f t="shared" si="69"/>
        <v>1.0476120133012469E-3</v>
      </c>
      <c r="J593" s="13">
        <f t="shared" si="65"/>
        <v>1.7820580886839898</v>
      </c>
      <c r="K593" s="13">
        <f t="shared" si="66"/>
        <v>1.7820580886839901</v>
      </c>
      <c r="M593" s="11">
        <f t="shared" si="67"/>
        <v>3.2366835083171897E-2</v>
      </c>
    </row>
    <row r="594" spans="1:13" x14ac:dyDescent="0.25">
      <c r="A594" s="1">
        <v>42438</v>
      </c>
      <c r="B594" s="5">
        <v>98.39</v>
      </c>
      <c r="C594" s="11">
        <f t="shared" si="63"/>
        <v>2.991764291556304E-2</v>
      </c>
      <c r="D594" s="12"/>
      <c r="E594" s="11">
        <f t="shared" si="68"/>
        <v>2.9842041733359533E-2</v>
      </c>
      <c r="F594" s="11">
        <f t="shared" si="64"/>
        <v>8.9054745481557203E-4</v>
      </c>
      <c r="I594" s="13">
        <f t="shared" si="69"/>
        <v>1.0703008843941191E-3</v>
      </c>
      <c r="J594" s="13">
        <f t="shared" si="65"/>
        <v>2.0849425180121317</v>
      </c>
      <c r="K594" s="13">
        <f t="shared" si="66"/>
        <v>2.0849425180121317</v>
      </c>
      <c r="M594" s="11">
        <f t="shared" si="67"/>
        <v>3.2715453296479312E-2</v>
      </c>
    </row>
    <row r="595" spans="1:13" x14ac:dyDescent="0.25">
      <c r="A595" s="1">
        <v>42439</v>
      </c>
      <c r="B595" s="5">
        <v>94.96</v>
      </c>
      <c r="C595" s="11">
        <f t="shared" si="63"/>
        <v>-3.5483422576261629E-2</v>
      </c>
      <c r="D595" s="12"/>
      <c r="E595" s="11">
        <f t="shared" si="68"/>
        <v>-3.555902375846514E-2</v>
      </c>
      <c r="F595" s="11">
        <f t="shared" si="64"/>
        <v>1.2644441706550884E-3</v>
      </c>
      <c r="I595" s="13">
        <f t="shared" si="69"/>
        <v>1.0615313672623864E-3</v>
      </c>
      <c r="J595" s="13">
        <f t="shared" si="65"/>
        <v>1.9095073205579265</v>
      </c>
      <c r="K595" s="13">
        <f t="shared" si="66"/>
        <v>1.9095073205579267</v>
      </c>
      <c r="M595" s="11">
        <f t="shared" si="67"/>
        <v>3.2581150490158972E-2</v>
      </c>
    </row>
    <row r="596" spans="1:13" x14ac:dyDescent="0.25">
      <c r="A596" s="1">
        <v>42440</v>
      </c>
      <c r="B596" s="5">
        <v>95.56</v>
      </c>
      <c r="C596" s="11">
        <f t="shared" si="63"/>
        <v>6.298572156196244E-3</v>
      </c>
      <c r="D596" s="12"/>
      <c r="E596" s="11">
        <f t="shared" si="68"/>
        <v>6.2229709739927367E-3</v>
      </c>
      <c r="F596" s="11">
        <f t="shared" si="64"/>
        <v>3.872536774315611E-5</v>
      </c>
      <c r="I596" s="13">
        <f t="shared" si="69"/>
        <v>1.0707759899042171E-3</v>
      </c>
      <c r="J596" s="13">
        <f t="shared" si="65"/>
        <v>2.4826644492557257</v>
      </c>
      <c r="K596" s="13">
        <f t="shared" si="66"/>
        <v>2.4826644492557257</v>
      </c>
      <c r="M596" s="11">
        <f t="shared" si="67"/>
        <v>3.2722713669624301E-2</v>
      </c>
    </row>
    <row r="597" spans="1:13" x14ac:dyDescent="0.25">
      <c r="A597" s="1">
        <v>42441</v>
      </c>
      <c r="B597" s="5">
        <v>90.1</v>
      </c>
      <c r="C597" s="11">
        <f t="shared" si="63"/>
        <v>-5.8834157843316671E-2</v>
      </c>
      <c r="D597" s="12"/>
      <c r="E597" s="11">
        <f t="shared" si="68"/>
        <v>-5.8909759025520182E-2</v>
      </c>
      <c r="F597" s="11">
        <f t="shared" si="64"/>
        <v>3.4703597084448567E-3</v>
      </c>
      <c r="I597" s="13">
        <f t="shared" si="69"/>
        <v>1.0207172786457874E-3</v>
      </c>
      <c r="J597" s="13">
        <f t="shared" si="65"/>
        <v>0.8247250263858138</v>
      </c>
      <c r="K597" s="13">
        <f t="shared" si="66"/>
        <v>0.82472502638581358</v>
      </c>
      <c r="M597" s="11">
        <f t="shared" si="67"/>
        <v>3.1948666304648578E-2</v>
      </c>
    </row>
    <row r="598" spans="1:13" x14ac:dyDescent="0.25">
      <c r="A598" s="1">
        <v>42444</v>
      </c>
      <c r="B598" s="5">
        <v>92.6</v>
      </c>
      <c r="C598" s="11">
        <f t="shared" si="63"/>
        <v>2.7368977037841566E-2</v>
      </c>
      <c r="D598" s="12"/>
      <c r="E598" s="11">
        <f t="shared" si="68"/>
        <v>2.7293375855638059E-2</v>
      </c>
      <c r="F598" s="11">
        <f t="shared" si="64"/>
        <v>7.4492836559712653E-4</v>
      </c>
      <c r="I598" s="13">
        <f t="shared" si="69"/>
        <v>1.1383199966444101E-3</v>
      </c>
      <c r="J598" s="13">
        <f t="shared" si="65"/>
        <v>2.1429571967165026</v>
      </c>
      <c r="K598" s="13">
        <f t="shared" si="66"/>
        <v>2.1429571967165026</v>
      </c>
      <c r="M598" s="11">
        <f t="shared" si="67"/>
        <v>3.373899815709426E-2</v>
      </c>
    </row>
    <row r="599" spans="1:13" x14ac:dyDescent="0.25">
      <c r="A599" s="1">
        <v>42445</v>
      </c>
      <c r="B599" s="5">
        <v>88.3</v>
      </c>
      <c r="C599" s="11">
        <f t="shared" si="63"/>
        <v>-4.7549034042219364E-2</v>
      </c>
      <c r="D599" s="12"/>
      <c r="E599" s="11">
        <f t="shared" si="68"/>
        <v>-4.7624635224422875E-2</v>
      </c>
      <c r="F599" s="11">
        <f t="shared" si="64"/>
        <v>2.2681058802593401E-3</v>
      </c>
      <c r="I599" s="13">
        <f t="shared" si="69"/>
        <v>1.1189840596653601E-3</v>
      </c>
      <c r="J599" s="13">
        <f t="shared" si="65"/>
        <v>1.465261941307024</v>
      </c>
      <c r="K599" s="13">
        <f t="shared" si="66"/>
        <v>1.465261941307024</v>
      </c>
      <c r="M599" s="11">
        <f t="shared" si="67"/>
        <v>3.3451219105816755E-2</v>
      </c>
    </row>
    <row r="600" spans="1:13" x14ac:dyDescent="0.25">
      <c r="A600" s="1">
        <v>42446</v>
      </c>
      <c r="B600" s="5">
        <v>89.08</v>
      </c>
      <c r="C600" s="11">
        <f t="shared" si="63"/>
        <v>8.7947347792525048E-3</v>
      </c>
      <c r="D600" s="12"/>
      <c r="E600" s="11">
        <f t="shared" si="68"/>
        <v>8.7191335970489975E-3</v>
      </c>
      <c r="F600" s="11">
        <f t="shared" si="64"/>
        <v>7.6023290683188593E-5</v>
      </c>
      <c r="I600" s="13">
        <f t="shared" si="69"/>
        <v>1.1735819973811871E-3</v>
      </c>
      <c r="J600" s="13">
        <f t="shared" si="65"/>
        <v>2.4225193778831797</v>
      </c>
      <c r="K600" s="13">
        <f t="shared" si="66"/>
        <v>2.4225193778831797</v>
      </c>
      <c r="M600" s="11">
        <f t="shared" si="67"/>
        <v>3.4257583063917206E-2</v>
      </c>
    </row>
    <row r="601" spans="1:13" x14ac:dyDescent="0.25">
      <c r="A601" s="1">
        <v>42447</v>
      </c>
      <c r="B601" s="5">
        <v>89.1</v>
      </c>
      <c r="C601" s="11">
        <f t="shared" si="63"/>
        <v>2.244920875966039E-4</v>
      </c>
      <c r="D601" s="12"/>
      <c r="E601" s="11">
        <f t="shared" si="68"/>
        <v>1.4889090539309632E-4</v>
      </c>
      <c r="F601" s="11">
        <f t="shared" si="64"/>
        <v>2.2168501708775959E-8</v>
      </c>
      <c r="I601" s="13">
        <f t="shared" si="69"/>
        <v>1.1200158578720462E-3</v>
      </c>
      <c r="J601" s="13">
        <f t="shared" si="65"/>
        <v>2.4782577877634222</v>
      </c>
      <c r="K601" s="13">
        <f t="shared" si="66"/>
        <v>2.4782577877634226</v>
      </c>
      <c r="M601" s="11">
        <f t="shared" si="67"/>
        <v>3.3466637982803804E-2</v>
      </c>
    </row>
    <row r="602" spans="1:13" x14ac:dyDescent="0.25">
      <c r="A602" s="1">
        <v>42448</v>
      </c>
      <c r="B602" s="5">
        <v>93.51</v>
      </c>
      <c r="C602" s="11">
        <f t="shared" si="63"/>
        <v>4.8309047970591983E-2</v>
      </c>
      <c r="D602" s="12"/>
      <c r="E602" s="11">
        <f t="shared" si="68"/>
        <v>4.8233446788388472E-2</v>
      </c>
      <c r="F602" s="11">
        <f t="shared" si="64"/>
        <v>2.3264653890883022E-3</v>
      </c>
      <c r="I602" s="13">
        <f t="shared" si="69"/>
        <v>1.0654953693759121E-3</v>
      </c>
      <c r="J602" s="13">
        <f t="shared" si="65"/>
        <v>1.4114897233250168</v>
      </c>
      <c r="K602" s="13">
        <f t="shared" si="66"/>
        <v>1.4114897233250165</v>
      </c>
      <c r="M602" s="11">
        <f t="shared" si="67"/>
        <v>3.2641926557357363E-2</v>
      </c>
    </row>
    <row r="603" spans="1:13" x14ac:dyDescent="0.25">
      <c r="A603" s="1">
        <v>42451</v>
      </c>
      <c r="B603" s="5">
        <v>95.4</v>
      </c>
      <c r="C603" s="11">
        <f t="shared" si="63"/>
        <v>2.0010196006885472E-2</v>
      </c>
      <c r="D603" s="12"/>
      <c r="E603" s="11">
        <f t="shared" si="68"/>
        <v>1.9934594824681965E-2</v>
      </c>
      <c r="F603" s="11">
        <f t="shared" si="64"/>
        <v>3.9738807082423698E-4</v>
      </c>
      <c r="I603" s="13">
        <f t="shared" si="69"/>
        <v>1.1263782759167638E-3</v>
      </c>
      <c r="J603" s="13">
        <f t="shared" si="65"/>
        <v>2.2990345906008409</v>
      </c>
      <c r="K603" s="13">
        <f t="shared" si="66"/>
        <v>2.2990345906008409</v>
      </c>
      <c r="M603" s="11">
        <f t="shared" si="67"/>
        <v>3.3561559497686688E-2</v>
      </c>
    </row>
    <row r="604" spans="1:13" x14ac:dyDescent="0.25">
      <c r="A604" s="1">
        <v>42452</v>
      </c>
      <c r="B604" s="5">
        <v>99.5</v>
      </c>
      <c r="C604" s="11">
        <f t="shared" si="63"/>
        <v>4.2079065710306271E-2</v>
      </c>
      <c r="D604" s="12"/>
      <c r="E604" s="11">
        <f t="shared" si="68"/>
        <v>4.200346452810276E-2</v>
      </c>
      <c r="F604" s="11">
        <f t="shared" si="64"/>
        <v>1.7642910323635869E-3</v>
      </c>
      <c r="I604" s="13">
        <f t="shared" si="69"/>
        <v>1.0908416820824584E-3</v>
      </c>
      <c r="J604" s="13">
        <f t="shared" si="65"/>
        <v>1.6827809549283765</v>
      </c>
      <c r="K604" s="13">
        <f t="shared" si="66"/>
        <v>1.6827809549283768</v>
      </c>
      <c r="M604" s="11">
        <f t="shared" si="67"/>
        <v>3.3027892486237422E-2</v>
      </c>
    </row>
    <row r="605" spans="1:13" x14ac:dyDescent="0.25">
      <c r="A605" s="1">
        <v>42453</v>
      </c>
      <c r="B605" s="5">
        <v>94.41</v>
      </c>
      <c r="C605" s="11">
        <f t="shared" si="63"/>
        <v>-5.251064442012196E-2</v>
      </c>
      <c r="D605" s="12"/>
      <c r="E605" s="11">
        <f t="shared" si="68"/>
        <v>-5.2586245602325471E-2</v>
      </c>
      <c r="F605" s="11">
        <f t="shared" si="64"/>
        <v>2.7653132265480951E-3</v>
      </c>
      <c r="I605" s="13">
        <f t="shared" si="69"/>
        <v>1.1232467567563599E-3</v>
      </c>
      <c r="J605" s="13">
        <f t="shared" si="65"/>
        <v>1.2458809605322225</v>
      </c>
      <c r="K605" s="13">
        <f t="shared" si="66"/>
        <v>1.2458809605322227</v>
      </c>
      <c r="M605" s="11">
        <f t="shared" si="67"/>
        <v>3.3514873664633738E-2</v>
      </c>
    </row>
    <row r="606" spans="1:13" x14ac:dyDescent="0.25">
      <c r="A606" s="1">
        <v>42454</v>
      </c>
      <c r="B606" s="5">
        <v>95.04</v>
      </c>
      <c r="C606" s="11">
        <f t="shared" si="63"/>
        <v>6.6508558699098098E-3</v>
      </c>
      <c r="D606" s="12"/>
      <c r="E606" s="11">
        <f t="shared" si="68"/>
        <v>6.5752546877063025E-3</v>
      </c>
      <c r="F606" s="11">
        <f t="shared" si="64"/>
        <v>4.3233974208203702E-5</v>
      </c>
      <c r="I606" s="13">
        <f t="shared" si="69"/>
        <v>1.2015732360044792E-3</v>
      </c>
      <c r="J606" s="13">
        <f t="shared" si="65"/>
        <v>2.4251326724689055</v>
      </c>
      <c r="K606" s="13">
        <f t="shared" si="66"/>
        <v>2.4251326724689055</v>
      </c>
      <c r="M606" s="11">
        <f t="shared" si="67"/>
        <v>3.4663716419398527E-2</v>
      </c>
    </row>
    <row r="607" spans="1:13" x14ac:dyDescent="0.25">
      <c r="A607" s="1">
        <v>42455</v>
      </c>
      <c r="B607" s="5">
        <v>96.18</v>
      </c>
      <c r="C607" s="11">
        <f t="shared" si="63"/>
        <v>1.1923580235181686E-2</v>
      </c>
      <c r="D607" s="12"/>
      <c r="E607" s="11">
        <f t="shared" si="68"/>
        <v>1.1847979052978179E-2</v>
      </c>
      <c r="F607" s="11">
        <f t="shared" si="64"/>
        <v>1.4037460763980969E-4</v>
      </c>
      <c r="I607" s="13">
        <f t="shared" si="69"/>
        <v>1.1449598617939297E-3</v>
      </c>
      <c r="J607" s="13">
        <f t="shared" si="65"/>
        <v>2.4059532114676161</v>
      </c>
      <c r="K607" s="13">
        <f t="shared" si="66"/>
        <v>2.4059532114676161</v>
      </c>
      <c r="M607" s="11">
        <f t="shared" si="67"/>
        <v>3.3837255529873128E-2</v>
      </c>
    </row>
    <row r="608" spans="1:13" x14ac:dyDescent="0.25">
      <c r="A608" s="1">
        <v>42458</v>
      </c>
      <c r="B608" s="5">
        <v>94.66</v>
      </c>
      <c r="C608" s="11">
        <f t="shared" si="63"/>
        <v>-1.59299113714148E-2</v>
      </c>
      <c r="D608" s="12"/>
      <c r="E608" s="11">
        <f t="shared" si="68"/>
        <v>-1.6005512553618307E-2</v>
      </c>
      <c r="F608" s="11">
        <f t="shared" si="64"/>
        <v>2.5617643210403321E-4</v>
      </c>
      <c r="I608" s="13">
        <f t="shared" si="69"/>
        <v>1.0960033851880502E-3</v>
      </c>
      <c r="J608" s="13">
        <f t="shared" si="65"/>
        <v>2.3722355183905006</v>
      </c>
      <c r="K608" s="13">
        <f t="shared" si="66"/>
        <v>2.3722355183905006</v>
      </c>
      <c r="M608" s="11">
        <f t="shared" si="67"/>
        <v>3.3105941841126502E-2</v>
      </c>
    </row>
    <row r="609" spans="1:13" x14ac:dyDescent="0.25">
      <c r="A609" s="1">
        <v>42459</v>
      </c>
      <c r="B609" s="5">
        <v>90.39</v>
      </c>
      <c r="C609" s="11">
        <f t="shared" si="63"/>
        <v>-4.6157882667782368E-2</v>
      </c>
      <c r="D609" s="12"/>
      <c r="E609" s="11">
        <f t="shared" si="68"/>
        <v>-4.6233483849985879E-2</v>
      </c>
      <c r="F609" s="11">
        <f t="shared" si="64"/>
        <v>2.137535028906905E-3</v>
      </c>
      <c r="I609" s="13">
        <f t="shared" si="69"/>
        <v>1.0549658118335352E-3</v>
      </c>
      <c r="J609" s="13">
        <f t="shared" si="65"/>
        <v>1.4951023194763764</v>
      </c>
      <c r="K609" s="13">
        <f t="shared" si="66"/>
        <v>1.4951023194763766</v>
      </c>
      <c r="M609" s="11">
        <f t="shared" si="67"/>
        <v>3.2480237250265512E-2</v>
      </c>
    </row>
    <row r="610" spans="1:13" x14ac:dyDescent="0.25">
      <c r="A610" s="1">
        <v>42460</v>
      </c>
      <c r="B610" s="5">
        <v>92</v>
      </c>
      <c r="C610" s="11">
        <f t="shared" si="63"/>
        <v>1.7654935238720745E-2</v>
      </c>
      <c r="D610" s="12"/>
      <c r="E610" s="11">
        <f t="shared" si="68"/>
        <v>1.7579334056517237E-2</v>
      </c>
      <c r="F610" s="11">
        <f t="shared" si="64"/>
        <v>3.0903298587062677E-4</v>
      </c>
      <c r="I610" s="13">
        <f t="shared" si="69"/>
        <v>1.1065909636431468E-3</v>
      </c>
      <c r="J610" s="13">
        <f t="shared" si="65"/>
        <v>2.3446641747339192</v>
      </c>
      <c r="K610" s="13">
        <f t="shared" si="66"/>
        <v>2.3446641747339192</v>
      </c>
      <c r="M610" s="11">
        <f t="shared" si="67"/>
        <v>3.3265462023593581E-2</v>
      </c>
    </row>
    <row r="611" spans="1:13" x14ac:dyDescent="0.25">
      <c r="A611" s="1">
        <v>42461</v>
      </c>
      <c r="B611" s="5">
        <v>98.21</v>
      </c>
      <c r="C611" s="11">
        <f t="shared" si="63"/>
        <v>6.5319466120642461E-2</v>
      </c>
      <c r="D611" s="12"/>
      <c r="E611" s="11">
        <f t="shared" si="68"/>
        <v>6.524386493843895E-2</v>
      </c>
      <c r="F611" s="11">
        <f t="shared" si="64"/>
        <v>4.2567619121052632E-3</v>
      </c>
      <c r="I611" s="13">
        <f t="shared" si="69"/>
        <v>1.0677997955691096E-3</v>
      </c>
      <c r="J611" s="13">
        <f t="shared" si="65"/>
        <v>0.50889926235114014</v>
      </c>
      <c r="K611" s="13">
        <f t="shared" si="66"/>
        <v>0.50889926235114014</v>
      </c>
      <c r="M611" s="11">
        <f t="shared" si="67"/>
        <v>3.2677206055125176E-2</v>
      </c>
    </row>
    <row r="612" spans="1:13" x14ac:dyDescent="0.25">
      <c r="A612" s="1">
        <v>42462</v>
      </c>
      <c r="B612" s="5">
        <v>97.95</v>
      </c>
      <c r="C612" s="11">
        <f t="shared" si="63"/>
        <v>-2.6508987791330767E-3</v>
      </c>
      <c r="D612" s="12"/>
      <c r="E612" s="11">
        <f t="shared" si="68"/>
        <v>-2.7264999613365844E-3</v>
      </c>
      <c r="F612" s="11">
        <f t="shared" si="64"/>
        <v>7.4338020391683963E-6</v>
      </c>
      <c r="I612" s="13">
        <f t="shared" si="69"/>
        <v>1.2218058491351681E-3</v>
      </c>
      <c r="J612" s="13">
        <f t="shared" si="65"/>
        <v>2.4317319848247334</v>
      </c>
      <c r="K612" s="13">
        <f t="shared" si="66"/>
        <v>2.4317319848247334</v>
      </c>
      <c r="M612" s="11">
        <f t="shared" si="67"/>
        <v>3.4954339489327614E-2</v>
      </c>
    </row>
    <row r="613" spans="1:13" x14ac:dyDescent="0.25">
      <c r="A613" s="1">
        <v>42465</v>
      </c>
      <c r="B613" s="5">
        <v>96</v>
      </c>
      <c r="C613" s="11">
        <f t="shared" si="63"/>
        <v>-2.0108952922713509E-2</v>
      </c>
      <c r="D613" s="12"/>
      <c r="E613" s="11">
        <f t="shared" si="68"/>
        <v>-2.0184554104917016E-2</v>
      </c>
      <c r="F613" s="11">
        <f t="shared" si="64"/>
        <v>4.0741622441432237E-4</v>
      </c>
      <c r="I613" s="13">
        <f t="shared" si="69"/>
        <v>1.1623496481582053E-3</v>
      </c>
      <c r="J613" s="13">
        <f t="shared" si="65"/>
        <v>2.2844618973440824</v>
      </c>
      <c r="K613" s="13">
        <f t="shared" si="66"/>
        <v>2.2844618973440824</v>
      </c>
      <c r="M613" s="11">
        <f t="shared" si="67"/>
        <v>3.4093249304784745E-2</v>
      </c>
    </row>
    <row r="614" spans="1:13" x14ac:dyDescent="0.25">
      <c r="A614" s="1">
        <v>42466</v>
      </c>
      <c r="B614" s="5">
        <v>99.05</v>
      </c>
      <c r="C614" s="11">
        <f t="shared" si="63"/>
        <v>3.1276581676723668E-2</v>
      </c>
      <c r="D614" s="12"/>
      <c r="E614" s="11">
        <f t="shared" si="68"/>
        <v>3.1200980494520161E-2</v>
      </c>
      <c r="F614" s="11">
        <f t="shared" si="64"/>
        <v>9.7350118381942755E-4</v>
      </c>
      <c r="I614" s="13">
        <f t="shared" si="69"/>
        <v>1.1251410241822726E-3</v>
      </c>
      <c r="J614" s="13">
        <f t="shared" si="65"/>
        <v>2.0433719522871812</v>
      </c>
      <c r="K614" s="13">
        <f t="shared" si="66"/>
        <v>2.0433719522871812</v>
      </c>
      <c r="M614" s="11">
        <f t="shared" si="67"/>
        <v>3.3543121861005609E-2</v>
      </c>
    </row>
    <row r="615" spans="1:13" x14ac:dyDescent="0.25">
      <c r="A615" s="1">
        <v>42467</v>
      </c>
      <c r="B615" s="5">
        <v>97.43</v>
      </c>
      <c r="C615" s="11">
        <f t="shared" si="63"/>
        <v>-1.6490601707309947E-2</v>
      </c>
      <c r="D615" s="12"/>
      <c r="E615" s="11">
        <f t="shared" si="68"/>
        <v>-1.6566202889513455E-2</v>
      </c>
      <c r="F615" s="11">
        <f t="shared" si="64"/>
        <v>2.7443907817652392E-4</v>
      </c>
      <c r="I615" s="13">
        <f t="shared" si="69"/>
        <v>1.1175426656523792E-3</v>
      </c>
      <c r="J615" s="13">
        <f t="shared" si="65"/>
        <v>2.3565861472080201</v>
      </c>
      <c r="K615" s="13">
        <f t="shared" si="66"/>
        <v>2.3565861472080196</v>
      </c>
      <c r="M615" s="11">
        <f t="shared" si="67"/>
        <v>3.3429667447528989E-2</v>
      </c>
    </row>
    <row r="616" spans="1:13" x14ac:dyDescent="0.25">
      <c r="A616" s="1">
        <v>42468</v>
      </c>
      <c r="B616" s="5">
        <v>96.2</v>
      </c>
      <c r="C616" s="11">
        <f t="shared" si="63"/>
        <v>-1.2704813765589101E-2</v>
      </c>
      <c r="D616" s="12"/>
      <c r="E616" s="11">
        <f t="shared" si="68"/>
        <v>-1.2780414947792609E-2</v>
      </c>
      <c r="F616" s="11">
        <f t="shared" si="64"/>
        <v>1.6333900623776074E-4</v>
      </c>
      <c r="I616" s="13">
        <f t="shared" si="69"/>
        <v>1.0762663601168896E-3</v>
      </c>
      <c r="J616" s="13">
        <f t="shared" si="65"/>
        <v>2.4223078766309323</v>
      </c>
      <c r="K616" s="13">
        <f t="shared" si="66"/>
        <v>2.4223078766309323</v>
      </c>
      <c r="M616" s="11">
        <f t="shared" si="67"/>
        <v>3.2806498748218921E-2</v>
      </c>
    </row>
    <row r="617" spans="1:13" x14ac:dyDescent="0.25">
      <c r="A617" s="1">
        <v>42469</v>
      </c>
      <c r="B617" s="5">
        <v>96.2</v>
      </c>
      <c r="C617" s="11">
        <f t="shared" si="63"/>
        <v>0</v>
      </c>
      <c r="D617" s="12"/>
      <c r="E617" s="11">
        <f t="shared" si="68"/>
        <v>-7.5601182203507595E-5</v>
      </c>
      <c r="F617" s="11">
        <f t="shared" si="64"/>
        <v>5.7155387505679537E-9</v>
      </c>
      <c r="I617" s="13">
        <f t="shared" si="69"/>
        <v>1.0317960811366189E-3</v>
      </c>
      <c r="J617" s="13">
        <f t="shared" si="65"/>
        <v>2.519285810714293</v>
      </c>
      <c r="K617" s="13">
        <f t="shared" si="66"/>
        <v>2.519285810714293</v>
      </c>
      <c r="M617" s="11">
        <f t="shared" si="67"/>
        <v>3.2121582793141111E-2</v>
      </c>
    </row>
    <row r="618" spans="1:13" x14ac:dyDescent="0.25">
      <c r="A618" s="1">
        <v>42472</v>
      </c>
      <c r="B618" s="5">
        <v>96.75</v>
      </c>
      <c r="C618" s="11">
        <f t="shared" si="63"/>
        <v>5.7009742382304511E-3</v>
      </c>
      <c r="D618" s="12"/>
      <c r="E618" s="11">
        <f t="shared" si="68"/>
        <v>5.6253730560269439E-3</v>
      </c>
      <c r="F618" s="11">
        <f t="shared" si="64"/>
        <v>3.1644822019473917E-5</v>
      </c>
      <c r="I618" s="13">
        <f t="shared" si="69"/>
        <v>9.8184256316776017E-4</v>
      </c>
      <c r="J618" s="13">
        <f t="shared" si="65"/>
        <v>2.5279862409075378</v>
      </c>
      <c r="K618" s="13">
        <f t="shared" si="66"/>
        <v>2.5279862409075382</v>
      </c>
      <c r="M618" s="11">
        <f t="shared" si="67"/>
        <v>3.1334367125693798E-2</v>
      </c>
    </row>
    <row r="619" spans="1:13" x14ac:dyDescent="0.25">
      <c r="A619" s="1">
        <v>42473</v>
      </c>
      <c r="B619" s="5">
        <v>99.7</v>
      </c>
      <c r="C619" s="11">
        <f t="shared" si="63"/>
        <v>3.0035345057901452E-2</v>
      </c>
      <c r="D619" s="12"/>
      <c r="E619" s="11">
        <f t="shared" si="68"/>
        <v>2.9959743875697945E-2</v>
      </c>
      <c r="F619" s="11">
        <f t="shared" si="64"/>
        <v>8.9758625309742054E-4</v>
      </c>
      <c r="I619" s="13">
        <f t="shared" si="69"/>
        <v>9.3604428972227614E-4</v>
      </c>
      <c r="J619" s="13">
        <f t="shared" si="65"/>
        <v>2.0885281999938354</v>
      </c>
      <c r="K619" s="13">
        <f t="shared" si="66"/>
        <v>2.0885281999938359</v>
      </c>
      <c r="M619" s="11">
        <f t="shared" si="67"/>
        <v>3.059484090042431E-2</v>
      </c>
    </row>
    <row r="620" spans="1:13" x14ac:dyDescent="0.25">
      <c r="A620" s="1">
        <v>42474</v>
      </c>
      <c r="B620" s="5">
        <v>106.5</v>
      </c>
      <c r="C620" s="11">
        <f t="shared" si="63"/>
        <v>6.5979308181687235E-2</v>
      </c>
      <c r="D620" s="12"/>
      <c r="E620" s="11">
        <f t="shared" si="68"/>
        <v>6.5903706999483724E-2</v>
      </c>
      <c r="F620" s="11">
        <f t="shared" si="64"/>
        <v>4.3432985962738001E-3</v>
      </c>
      <c r="I620" s="13">
        <f t="shared" si="69"/>
        <v>9.3456909525113196E-4</v>
      </c>
      <c r="J620" s="13">
        <f t="shared" si="65"/>
        <v>0.24508349679310282</v>
      </c>
      <c r="K620" s="13">
        <f t="shared" si="66"/>
        <v>0.24508349679310351</v>
      </c>
      <c r="M620" s="11">
        <f t="shared" si="67"/>
        <v>3.0570722844760017E-2</v>
      </c>
    </row>
    <row r="621" spans="1:13" x14ac:dyDescent="0.25">
      <c r="A621" s="1">
        <v>42475</v>
      </c>
      <c r="B621" s="5">
        <v>114.47</v>
      </c>
      <c r="C621" s="11">
        <f t="shared" si="63"/>
        <v>7.2167794780905084E-2</v>
      </c>
      <c r="D621" s="12"/>
      <c r="E621" s="11">
        <f t="shared" si="68"/>
        <v>7.2092193598701573E-2</v>
      </c>
      <c r="F621" s="11">
        <f t="shared" si="64"/>
        <v>5.197284377872668E-3</v>
      </c>
      <c r="I621" s="13">
        <f t="shared" si="69"/>
        <v>1.0996553051938886E-3</v>
      </c>
      <c r="J621" s="13">
        <f t="shared" si="65"/>
        <v>0.12429821868352475</v>
      </c>
      <c r="K621" s="13">
        <f t="shared" si="66"/>
        <v>0.12429821868352495</v>
      </c>
      <c r="M621" s="11">
        <f t="shared" si="67"/>
        <v>3.3161051026677192E-2</v>
      </c>
    </row>
    <row r="622" spans="1:13" x14ac:dyDescent="0.25">
      <c r="A622" s="1">
        <v>42476</v>
      </c>
      <c r="B622" s="5">
        <v>114.83</v>
      </c>
      <c r="C622" s="11">
        <f t="shared" si="63"/>
        <v>3.1399938577129209E-3</v>
      </c>
      <c r="D622" s="12"/>
      <c r="E622" s="11">
        <f t="shared" si="68"/>
        <v>3.0643926755094131E-3</v>
      </c>
      <c r="F622" s="11">
        <f t="shared" si="64"/>
        <v>9.3905024697157391E-6</v>
      </c>
      <c r="I622" s="13">
        <f t="shared" si="69"/>
        <v>1.2974325891011423E-3</v>
      </c>
      <c r="J622" s="13">
        <f t="shared" si="65"/>
        <v>2.4011265374006454</v>
      </c>
      <c r="K622" s="13">
        <f t="shared" si="66"/>
        <v>2.401126537400645</v>
      </c>
      <c r="M622" s="11">
        <f t="shared" si="67"/>
        <v>3.6019891575366274E-2</v>
      </c>
    </row>
    <row r="623" spans="1:13" x14ac:dyDescent="0.25">
      <c r="A623" s="1">
        <v>42479</v>
      </c>
      <c r="B623" s="5">
        <v>112</v>
      </c>
      <c r="C623" s="11">
        <f t="shared" si="63"/>
        <v>-2.4953902493003343E-2</v>
      </c>
      <c r="D623" s="12"/>
      <c r="E623" s="11">
        <f t="shared" si="68"/>
        <v>-2.502950367520685E-2</v>
      </c>
      <c r="F623" s="11">
        <f t="shared" si="64"/>
        <v>6.2647605422719321E-4</v>
      </c>
      <c r="I623" s="13">
        <f t="shared" si="69"/>
        <v>1.2341958824764736E-3</v>
      </c>
      <c r="J623" s="13">
        <f t="shared" si="65"/>
        <v>2.1759300003133943</v>
      </c>
      <c r="K623" s="13">
        <f t="shared" si="66"/>
        <v>2.1759300003133943</v>
      </c>
      <c r="M623" s="11">
        <f t="shared" si="67"/>
        <v>3.5131124127708663E-2</v>
      </c>
    </row>
    <row r="624" spans="1:13" x14ac:dyDescent="0.25">
      <c r="A624" s="1">
        <v>42480</v>
      </c>
      <c r="B624" s="5">
        <v>112.67</v>
      </c>
      <c r="C624" s="11">
        <f t="shared" si="63"/>
        <v>5.9643208809800801E-3</v>
      </c>
      <c r="D624" s="12"/>
      <c r="E624" s="11">
        <f t="shared" si="68"/>
        <v>5.8887196987765728E-3</v>
      </c>
      <c r="F624" s="11">
        <f t="shared" si="64"/>
        <v>3.467701969075925E-5</v>
      </c>
      <c r="I624" s="13">
        <f t="shared" si="69"/>
        <v>1.2037981472133182E-3</v>
      </c>
      <c r="J624" s="13">
        <f t="shared" si="65"/>
        <v>2.4277950953755316</v>
      </c>
      <c r="K624" s="13">
        <f t="shared" si="66"/>
        <v>2.4277950953755321</v>
      </c>
      <c r="M624" s="11">
        <f t="shared" si="67"/>
        <v>3.4695794373573841E-2</v>
      </c>
    </row>
    <row r="625" spans="1:13" x14ac:dyDescent="0.25">
      <c r="A625" s="1">
        <v>42481</v>
      </c>
      <c r="B625" s="5">
        <v>114.85</v>
      </c>
      <c r="C625" s="11">
        <f t="shared" si="63"/>
        <v>1.9163736959032656E-2</v>
      </c>
      <c r="D625" s="12"/>
      <c r="E625" s="11">
        <f t="shared" si="68"/>
        <v>1.9088135776829149E-2</v>
      </c>
      <c r="F625" s="11">
        <f t="shared" si="64"/>
        <v>3.6435692743466491E-4</v>
      </c>
      <c r="I625" s="13">
        <f t="shared" si="69"/>
        <v>1.146651733023312E-3</v>
      </c>
      <c r="J625" s="13">
        <f t="shared" si="65"/>
        <v>2.3076373903778631</v>
      </c>
      <c r="K625" s="13">
        <f t="shared" si="66"/>
        <v>2.3076373903778631</v>
      </c>
      <c r="M625" s="11">
        <f t="shared" si="67"/>
        <v>3.3862246426120519E-2</v>
      </c>
    </row>
    <row r="626" spans="1:13" x14ac:dyDescent="0.25">
      <c r="A626" s="1">
        <v>42482</v>
      </c>
      <c r="B626" s="5">
        <v>113.74</v>
      </c>
      <c r="C626" s="11">
        <f t="shared" si="63"/>
        <v>-9.7117872564536772E-3</v>
      </c>
      <c r="D626" s="12"/>
      <c r="E626" s="11">
        <f t="shared" si="68"/>
        <v>-9.7873884386571845E-3</v>
      </c>
      <c r="F626" s="11">
        <f t="shared" si="64"/>
        <v>9.5792972449160321E-5</v>
      </c>
      <c r="I626" s="13">
        <f t="shared" si="69"/>
        <v>1.108465449716974E-3</v>
      </c>
      <c r="J626" s="13">
        <f t="shared" si="65"/>
        <v>2.4402410916714397</v>
      </c>
      <c r="K626" s="13">
        <f t="shared" si="66"/>
        <v>2.4402410916714397</v>
      </c>
      <c r="M626" s="11">
        <f t="shared" si="67"/>
        <v>3.3293624760860362E-2</v>
      </c>
    </row>
    <row r="627" spans="1:13" x14ac:dyDescent="0.25">
      <c r="A627" s="1">
        <v>42483</v>
      </c>
      <c r="B627" s="5">
        <v>116.2</v>
      </c>
      <c r="C627" s="11">
        <f t="shared" si="63"/>
        <v>2.1397702539157244E-2</v>
      </c>
      <c r="D627" s="12"/>
      <c r="E627" s="11">
        <f t="shared" si="68"/>
        <v>2.1322101356953737E-2</v>
      </c>
      <c r="F627" s="11">
        <f t="shared" si="64"/>
        <v>4.546320062762084E-4</v>
      </c>
      <c r="I627" s="13">
        <f t="shared" si="69"/>
        <v>1.0590907758517198E-3</v>
      </c>
      <c r="J627" s="13">
        <f t="shared" si="65"/>
        <v>2.2916005525701473</v>
      </c>
      <c r="K627" s="13">
        <f t="shared" si="66"/>
        <v>2.2916005525701473</v>
      </c>
      <c r="M627" s="11">
        <f t="shared" si="67"/>
        <v>3.254367489776961E-2</v>
      </c>
    </row>
    <row r="628" spans="1:13" x14ac:dyDescent="0.25">
      <c r="A628" s="1">
        <v>42486</v>
      </c>
      <c r="B628" s="5">
        <v>115.14</v>
      </c>
      <c r="C628" s="11">
        <f t="shared" si="63"/>
        <v>-9.1640651701473379E-3</v>
      </c>
      <c r="D628" s="12"/>
      <c r="E628" s="11">
        <f t="shared" si="68"/>
        <v>-9.2396663523508452E-3</v>
      </c>
      <c r="F628" s="11">
        <f t="shared" si="64"/>
        <v>8.5371434302764372E-5</v>
      </c>
      <c r="I628" s="13">
        <f t="shared" si="69"/>
        <v>1.0298109780963575E-3</v>
      </c>
      <c r="J628" s="13">
        <f t="shared" si="65"/>
        <v>2.4788014211910459</v>
      </c>
      <c r="K628" s="13">
        <f t="shared" si="66"/>
        <v>2.4788014211910459</v>
      </c>
      <c r="M628" s="11">
        <f t="shared" si="67"/>
        <v>3.2090668084294498E-2</v>
      </c>
    </row>
    <row r="629" spans="1:13" x14ac:dyDescent="0.25">
      <c r="A629" s="1">
        <v>42487</v>
      </c>
      <c r="B629" s="5">
        <v>118.51</v>
      </c>
      <c r="C629" s="11">
        <f t="shared" si="63"/>
        <v>2.884856595269366E-2</v>
      </c>
      <c r="D629" s="12"/>
      <c r="E629" s="11">
        <f t="shared" si="68"/>
        <v>2.8772964770490152E-2</v>
      </c>
      <c r="F629" s="11">
        <f t="shared" si="64"/>
        <v>8.2788350168386748E-4</v>
      </c>
      <c r="I629" s="13">
        <f t="shared" si="69"/>
        <v>9.8401151973597119E-4</v>
      </c>
      <c r="J629" s="13">
        <f t="shared" si="65"/>
        <v>2.1223303575189401</v>
      </c>
      <c r="K629" s="13">
        <f t="shared" si="66"/>
        <v>2.1223303575189405</v>
      </c>
      <c r="M629" s="11">
        <f t="shared" si="67"/>
        <v>3.1368957900063735E-2</v>
      </c>
    </row>
    <row r="630" spans="1:13" x14ac:dyDescent="0.25">
      <c r="A630" s="1">
        <v>42488</v>
      </c>
      <c r="B630" s="5">
        <v>115.4</v>
      </c>
      <c r="C630" s="11">
        <f t="shared" si="63"/>
        <v>-2.6592991126358115E-2</v>
      </c>
      <c r="D630" s="12"/>
      <c r="E630" s="11">
        <f t="shared" si="68"/>
        <v>-2.6668592308561622E-2</v>
      </c>
      <c r="F630" s="11">
        <f t="shared" si="64"/>
        <v>7.1121381572027207E-4</v>
      </c>
      <c r="I630" s="13">
        <f t="shared" si="69"/>
        <v>9.7668068020953015E-4</v>
      </c>
      <c r="J630" s="13">
        <f t="shared" si="65"/>
        <v>2.1826394531469728</v>
      </c>
      <c r="K630" s="13">
        <f t="shared" si="66"/>
        <v>2.1826394531469733</v>
      </c>
      <c r="M630" s="11">
        <f t="shared" si="67"/>
        <v>3.1251890826148904E-2</v>
      </c>
    </row>
    <row r="631" spans="1:13" x14ac:dyDescent="0.25">
      <c r="A631" s="1">
        <v>42489</v>
      </c>
      <c r="B631" s="5">
        <v>113.7</v>
      </c>
      <c r="C631" s="11">
        <f t="shared" si="63"/>
        <v>-1.4840953317508818E-2</v>
      </c>
      <c r="D631" s="12"/>
      <c r="E631" s="11">
        <f t="shared" si="68"/>
        <v>-1.4916554499712326E-2</v>
      </c>
      <c r="F631" s="11">
        <f t="shared" si="64"/>
        <v>2.2250359814288804E-4</v>
      </c>
      <c r="I631" s="13">
        <f t="shared" si="69"/>
        <v>9.6369694984266307E-4</v>
      </c>
      <c r="J631" s="13">
        <f t="shared" si="65"/>
        <v>2.437985584877195</v>
      </c>
      <c r="K631" s="13">
        <f t="shared" si="66"/>
        <v>2.437985584877195</v>
      </c>
      <c r="M631" s="11">
        <f t="shared" si="67"/>
        <v>3.1043468714733912E-2</v>
      </c>
    </row>
    <row r="632" spans="1:13" x14ac:dyDescent="0.25">
      <c r="A632" s="1">
        <v>42490</v>
      </c>
      <c r="B632" s="5">
        <v>115.86</v>
      </c>
      <c r="C632" s="11">
        <f t="shared" si="63"/>
        <v>1.8819164911987634E-2</v>
      </c>
      <c r="D632" s="12"/>
      <c r="E632" s="11">
        <f t="shared" si="68"/>
        <v>1.8743563729784127E-2</v>
      </c>
      <c r="F632" s="11">
        <f t="shared" si="64"/>
        <v>3.5132118129247906E-4</v>
      </c>
      <c r="I632" s="13">
        <f t="shared" si="69"/>
        <v>9.2789582508376626E-4</v>
      </c>
      <c r="J632" s="13">
        <f t="shared" si="65"/>
        <v>2.3830463301509073</v>
      </c>
      <c r="K632" s="13">
        <f t="shared" si="66"/>
        <v>2.3830463301509073</v>
      </c>
      <c r="M632" s="11">
        <f t="shared" si="67"/>
        <v>3.0461382520886447E-2</v>
      </c>
    </row>
    <row r="633" spans="1:13" x14ac:dyDescent="0.25">
      <c r="A633" s="1">
        <v>42493</v>
      </c>
      <c r="B633" s="5">
        <v>115.9</v>
      </c>
      <c r="C633" s="11">
        <f t="shared" si="63"/>
        <v>3.4518467722801483E-4</v>
      </c>
      <c r="D633" s="12"/>
      <c r="E633" s="11">
        <f t="shared" si="68"/>
        <v>2.6958349502450722E-4</v>
      </c>
      <c r="F633" s="11">
        <f t="shared" si="64"/>
        <v>7.2675260789628516E-8</v>
      </c>
      <c r="I633" s="13">
        <f t="shared" si="69"/>
        <v>9.0040878473634145E-4</v>
      </c>
      <c r="J633" s="13">
        <f t="shared" si="65"/>
        <v>2.5873519562293956</v>
      </c>
      <c r="K633" s="13">
        <f t="shared" si="66"/>
        <v>2.5873519562293956</v>
      </c>
      <c r="M633" s="11">
        <f t="shared" si="67"/>
        <v>3.0006812305480593E-2</v>
      </c>
    </row>
    <row r="634" spans="1:13" x14ac:dyDescent="0.25">
      <c r="A634" s="1">
        <v>42494</v>
      </c>
      <c r="B634" s="5">
        <v>117.7</v>
      </c>
      <c r="C634" s="11">
        <f t="shared" si="63"/>
        <v>1.5411263920524946E-2</v>
      </c>
      <c r="D634" s="12"/>
      <c r="E634" s="11">
        <f t="shared" si="68"/>
        <v>1.5335662738321439E-2</v>
      </c>
      <c r="F634" s="11">
        <f t="shared" si="64"/>
        <v>2.3518255162354061E-4</v>
      </c>
      <c r="I634" s="13">
        <f t="shared" si="69"/>
        <v>8.5726630666137314E-4</v>
      </c>
      <c r="J634" s="13">
        <f t="shared" si="65"/>
        <v>2.4747723732274478</v>
      </c>
      <c r="K634" s="13">
        <f t="shared" si="66"/>
        <v>2.4747723732274478</v>
      </c>
      <c r="M634" s="11">
        <f t="shared" si="67"/>
        <v>2.9279110414446904E-2</v>
      </c>
    </row>
    <row r="635" spans="1:13" x14ac:dyDescent="0.25">
      <c r="A635" s="1">
        <v>42495</v>
      </c>
      <c r="B635" s="5">
        <v>116.98</v>
      </c>
      <c r="C635" s="11">
        <f t="shared" si="63"/>
        <v>-6.1360342513512595E-3</v>
      </c>
      <c r="D635" s="12"/>
      <c r="E635" s="11">
        <f t="shared" si="68"/>
        <v>-6.2116354335547668E-3</v>
      </c>
      <c r="F635" s="11">
        <f t="shared" si="64"/>
        <v>3.8584414759393119E-5</v>
      </c>
      <c r="I635" s="13">
        <f t="shared" si="69"/>
        <v>8.2781012819791713E-4</v>
      </c>
      <c r="J635" s="13">
        <f t="shared" si="65"/>
        <v>2.6061197270685739</v>
      </c>
      <c r="K635" s="13">
        <f t="shared" si="66"/>
        <v>2.6061197270685739</v>
      </c>
      <c r="M635" s="11">
        <f t="shared" si="67"/>
        <v>2.8771689700083956E-2</v>
      </c>
    </row>
    <row r="636" spans="1:13" x14ac:dyDescent="0.25">
      <c r="A636" s="1">
        <v>42496</v>
      </c>
      <c r="B636" s="5">
        <v>115.2</v>
      </c>
      <c r="C636" s="11">
        <f t="shared" si="63"/>
        <v>-1.5333231753088915E-2</v>
      </c>
      <c r="D636" s="12"/>
      <c r="E636" s="11">
        <f t="shared" si="68"/>
        <v>-1.5408832935292422E-2</v>
      </c>
      <c r="F636" s="11">
        <f t="shared" si="64"/>
        <v>2.3743213242775248E-4</v>
      </c>
      <c r="I636" s="13">
        <f t="shared" si="69"/>
        <v>7.9023849586700779E-4</v>
      </c>
      <c r="J636" s="13">
        <f t="shared" si="65"/>
        <v>2.5024212004414164</v>
      </c>
      <c r="K636" s="13">
        <f t="shared" si="66"/>
        <v>2.5024212004414164</v>
      </c>
      <c r="M636" s="11">
        <f t="shared" si="67"/>
        <v>2.8111180976028164E-2</v>
      </c>
    </row>
    <row r="637" spans="1:13" x14ac:dyDescent="0.25">
      <c r="A637" s="1">
        <v>42497</v>
      </c>
      <c r="B637" s="5">
        <v>111.81</v>
      </c>
      <c r="C637" s="11">
        <f t="shared" si="63"/>
        <v>-2.986874610251412E-2</v>
      </c>
      <c r="D637" s="12"/>
      <c r="E637" s="11">
        <f t="shared" si="68"/>
        <v>-2.9944347284717628E-2</v>
      </c>
      <c r="F637" s="11">
        <f t="shared" si="64"/>
        <v>8.9666393430777591E-4</v>
      </c>
      <c r="I637" s="13">
        <f t="shared" si="69"/>
        <v>7.6413833540997435E-4</v>
      </c>
      <c r="J637" s="13">
        <f t="shared" si="65"/>
        <v>2.0827266142319845</v>
      </c>
      <c r="K637" s="13">
        <f t="shared" si="66"/>
        <v>2.0827266142319845</v>
      </c>
      <c r="M637" s="11">
        <f t="shared" si="67"/>
        <v>2.764305220864683E-2</v>
      </c>
    </row>
    <row r="638" spans="1:13" x14ac:dyDescent="0.25">
      <c r="A638" s="1">
        <v>42500</v>
      </c>
      <c r="B638" s="5">
        <v>112.56</v>
      </c>
      <c r="C638" s="11">
        <f t="shared" si="63"/>
        <v>6.6854106468567922E-3</v>
      </c>
      <c r="D638" s="12"/>
      <c r="E638" s="11">
        <f t="shared" si="68"/>
        <v>6.6098094646532849E-3</v>
      </c>
      <c r="F638" s="11">
        <f t="shared" si="64"/>
        <v>4.3689581159020147E-5</v>
      </c>
      <c r="I638" s="13">
        <f t="shared" si="69"/>
        <v>7.7108568553375825E-4</v>
      </c>
      <c r="J638" s="13">
        <f t="shared" si="65"/>
        <v>2.6365870810422982</v>
      </c>
      <c r="K638" s="13">
        <f t="shared" si="66"/>
        <v>2.6365870810422982</v>
      </c>
      <c r="M638" s="11">
        <f t="shared" si="67"/>
        <v>2.7768429655523522E-2</v>
      </c>
    </row>
    <row r="639" spans="1:13" x14ac:dyDescent="0.25">
      <c r="A639" s="1">
        <v>42501</v>
      </c>
      <c r="B639" s="5">
        <v>113.58</v>
      </c>
      <c r="C639" s="11">
        <f t="shared" si="63"/>
        <v>9.0210216431528996E-3</v>
      </c>
      <c r="D639" s="12"/>
      <c r="E639" s="11">
        <f t="shared" si="68"/>
        <v>8.9454204609493923E-3</v>
      </c>
      <c r="F639" s="11">
        <f t="shared" si="64"/>
        <v>8.0020547223172032E-5</v>
      </c>
      <c r="I639" s="13">
        <f t="shared" si="69"/>
        <v>7.3679192948496218E-4</v>
      </c>
      <c r="J639" s="13">
        <f t="shared" si="65"/>
        <v>2.6333606252015831</v>
      </c>
      <c r="K639" s="13">
        <f t="shared" si="66"/>
        <v>2.6333606252015831</v>
      </c>
      <c r="M639" s="11">
        <f t="shared" si="67"/>
        <v>2.7143911462517007E-2</v>
      </c>
    </row>
    <row r="640" spans="1:13" x14ac:dyDescent="0.25">
      <c r="A640" s="1">
        <v>42502</v>
      </c>
      <c r="B640" s="5">
        <v>115.8</v>
      </c>
      <c r="C640" s="11">
        <f t="shared" si="63"/>
        <v>1.935713068960835E-2</v>
      </c>
      <c r="D640" s="12"/>
      <c r="E640" s="11">
        <f t="shared" si="68"/>
        <v>1.9281529507404842E-2</v>
      </c>
      <c r="F640" s="11">
        <f t="shared" si="64"/>
        <v>3.7177738014492362E-4</v>
      </c>
      <c r="I640" s="13">
        <f t="shared" si="69"/>
        <v>7.0604410058112347E-4</v>
      </c>
      <c r="J640" s="13">
        <f t="shared" si="65"/>
        <v>2.4456959134529921</v>
      </c>
      <c r="K640" s="13">
        <f t="shared" si="66"/>
        <v>2.4456959134529916</v>
      </c>
      <c r="M640" s="11">
        <f t="shared" si="67"/>
        <v>2.6571490371846352E-2</v>
      </c>
    </row>
    <row r="641" spans="1:13" x14ac:dyDescent="0.25">
      <c r="A641" s="1">
        <v>42503</v>
      </c>
      <c r="B641" s="5">
        <v>115.07</v>
      </c>
      <c r="C641" s="11">
        <f t="shared" si="63"/>
        <v>-6.3239263035276732E-3</v>
      </c>
      <c r="D641" s="12"/>
      <c r="E641" s="11">
        <f t="shared" si="68"/>
        <v>-6.3995274857311804E-3</v>
      </c>
      <c r="F641" s="11">
        <f t="shared" si="64"/>
        <v>4.0953952040628847E-5</v>
      </c>
      <c r="I641" s="13">
        <f t="shared" si="69"/>
        <v>6.9103875786266698E-4</v>
      </c>
      <c r="J641" s="13">
        <f t="shared" si="65"/>
        <v>2.6900866227087907</v>
      </c>
      <c r="K641" s="13">
        <f t="shared" si="66"/>
        <v>2.6900866227087907</v>
      </c>
      <c r="M641" s="11">
        <f t="shared" si="67"/>
        <v>2.6287616055144045E-2</v>
      </c>
    </row>
    <row r="642" spans="1:13" x14ac:dyDescent="0.25">
      <c r="A642" s="1">
        <v>42504</v>
      </c>
      <c r="B642" s="5">
        <v>117.44</v>
      </c>
      <c r="C642" s="11">
        <f t="shared" si="63"/>
        <v>2.0386926030838252E-2</v>
      </c>
      <c r="D642" s="12"/>
      <c r="E642" s="11">
        <f t="shared" si="68"/>
        <v>2.0311324848634744E-2</v>
      </c>
      <c r="F642" s="11">
        <f t="shared" si="64"/>
        <v>4.1254991710676722E-4</v>
      </c>
      <c r="I642" s="13">
        <f t="shared" si="69"/>
        <v>6.6066422624186339E-4</v>
      </c>
      <c r="J642" s="13">
        <f t="shared" si="65"/>
        <v>2.4299702865057111</v>
      </c>
      <c r="K642" s="13">
        <f t="shared" si="66"/>
        <v>2.4299702865057111</v>
      </c>
      <c r="M642" s="11">
        <f t="shared" si="67"/>
        <v>2.5703389392098923E-2</v>
      </c>
    </row>
    <row r="643" spans="1:13" x14ac:dyDescent="0.25">
      <c r="A643" s="1">
        <v>42507</v>
      </c>
      <c r="B643" s="5">
        <v>119.04</v>
      </c>
      <c r="C643" s="11">
        <f t="shared" si="63"/>
        <v>1.3532006218576373E-2</v>
      </c>
      <c r="D643" s="12"/>
      <c r="E643" s="11">
        <f t="shared" si="68"/>
        <v>1.3456405036372866E-2</v>
      </c>
      <c r="F643" s="11">
        <f t="shared" si="64"/>
        <v>1.8107483650292103E-4</v>
      </c>
      <c r="I643" s="13">
        <f t="shared" si="69"/>
        <v>6.4998376229374638E-4</v>
      </c>
      <c r="J643" s="13">
        <f t="shared" si="65"/>
        <v>2.6110512395995373</v>
      </c>
      <c r="K643" s="13">
        <f t="shared" si="66"/>
        <v>2.6110512395995373</v>
      </c>
      <c r="M643" s="11">
        <f t="shared" si="67"/>
        <v>2.5494779118355709E-2</v>
      </c>
    </row>
    <row r="644" spans="1:13" x14ac:dyDescent="0.25">
      <c r="A644" s="1">
        <v>42508</v>
      </c>
      <c r="B644" s="5">
        <v>118.01</v>
      </c>
      <c r="C644" s="11">
        <f t="shared" si="63"/>
        <v>-8.6902044471244087E-3</v>
      </c>
      <c r="D644" s="12"/>
      <c r="E644" s="11">
        <f t="shared" si="68"/>
        <v>-8.7658056293279159E-3</v>
      </c>
      <c r="F644" s="11">
        <f t="shared" si="64"/>
        <v>7.6839348331156983E-5</v>
      </c>
      <c r="I644" s="13">
        <f t="shared" si="69"/>
        <v>6.2864003071931779E-4</v>
      </c>
      <c r="J644" s="13">
        <f t="shared" si="65"/>
        <v>2.7059218046759503</v>
      </c>
      <c r="K644" s="13">
        <f t="shared" si="66"/>
        <v>2.7059218046759508</v>
      </c>
      <c r="M644" s="11">
        <f t="shared" si="67"/>
        <v>2.5072694923348741E-2</v>
      </c>
    </row>
    <row r="645" spans="1:13" x14ac:dyDescent="0.25">
      <c r="A645" s="1">
        <v>42509</v>
      </c>
      <c r="B645" s="5">
        <v>117.4</v>
      </c>
      <c r="C645" s="11">
        <f t="shared" si="63"/>
        <v>-5.1824592436612808E-3</v>
      </c>
      <c r="D645" s="12"/>
      <c r="E645" s="11">
        <f t="shared" si="68"/>
        <v>-5.258060425864788E-3</v>
      </c>
      <c r="F645" s="11">
        <f t="shared" si="64"/>
        <v>2.7647199442045396E-5</v>
      </c>
      <c r="I645" s="13">
        <f t="shared" si="69"/>
        <v>6.0321135138087403E-4</v>
      </c>
      <c r="J645" s="13">
        <f t="shared" si="65"/>
        <v>2.7647662511870124</v>
      </c>
      <c r="K645" s="13">
        <f t="shared" si="66"/>
        <v>2.7647662511870124</v>
      </c>
      <c r="M645" s="11">
        <f t="shared" si="67"/>
        <v>2.4560361385388328E-2</v>
      </c>
    </row>
    <row r="646" spans="1:13" x14ac:dyDescent="0.25">
      <c r="A646" s="1">
        <v>42510</v>
      </c>
      <c r="B646" s="5">
        <v>119.6</v>
      </c>
      <c r="C646" s="11">
        <f t="shared" si="63"/>
        <v>1.8565934122535193E-2</v>
      </c>
      <c r="D646" s="12"/>
      <c r="E646" s="11">
        <f t="shared" si="68"/>
        <v>1.8490332940331686E-2</v>
      </c>
      <c r="F646" s="11">
        <f t="shared" si="64"/>
        <v>3.4189241224431502E-4</v>
      </c>
      <c r="I646" s="13">
        <f t="shared" si="69"/>
        <v>5.7675230018316471E-4</v>
      </c>
      <c r="J646" s="13">
        <f t="shared" si="65"/>
        <v>2.5137158092577776</v>
      </c>
      <c r="K646" s="13">
        <f t="shared" si="66"/>
        <v>2.5137158092577776</v>
      </c>
      <c r="M646" s="11">
        <f t="shared" si="67"/>
        <v>2.4015667806312709E-2</v>
      </c>
    </row>
    <row r="647" spans="1:13" x14ac:dyDescent="0.25">
      <c r="A647" s="1">
        <v>42511</v>
      </c>
      <c r="B647" s="5">
        <v>117.8</v>
      </c>
      <c r="C647" s="11">
        <f t="shared" si="63"/>
        <v>-1.516457029904502E-2</v>
      </c>
      <c r="D647" s="12"/>
      <c r="E647" s="11">
        <f t="shared" si="68"/>
        <v>-1.5240171481248527E-2</v>
      </c>
      <c r="F647" s="11">
        <f t="shared" si="64"/>
        <v>2.3226282677786094E-4</v>
      </c>
      <c r="I647" s="13">
        <f t="shared" si="69"/>
        <v>5.6699627553844574E-4</v>
      </c>
      <c r="J647" s="13">
        <f t="shared" si="65"/>
        <v>2.6138217253223437</v>
      </c>
      <c r="K647" s="13">
        <f t="shared" si="66"/>
        <v>2.6138217253223437</v>
      </c>
      <c r="M647" s="11">
        <f t="shared" si="67"/>
        <v>2.3811683593111296E-2</v>
      </c>
    </row>
    <row r="648" spans="1:13" x14ac:dyDescent="0.25">
      <c r="A648" s="1">
        <v>42514</v>
      </c>
      <c r="B648" s="5">
        <v>117.8</v>
      </c>
      <c r="C648" s="11">
        <f t="shared" si="63"/>
        <v>0</v>
      </c>
      <c r="D648" s="12"/>
      <c r="E648" s="11">
        <f t="shared" si="68"/>
        <v>-7.5601182203507595E-5</v>
      </c>
      <c r="F648" s="11">
        <f t="shared" si="64"/>
        <v>5.7155387505679537E-9</v>
      </c>
      <c r="I648" s="13">
        <f t="shared" si="69"/>
        <v>5.5221095398759912E-4</v>
      </c>
      <c r="J648" s="13">
        <f t="shared" si="65"/>
        <v>2.8318465024905684</v>
      </c>
      <c r="K648" s="13">
        <f t="shared" si="66"/>
        <v>2.8318465024905684</v>
      </c>
      <c r="M648" s="11">
        <f t="shared" si="67"/>
        <v>2.3499169219093664E-2</v>
      </c>
    </row>
    <row r="649" spans="1:13" x14ac:dyDescent="0.25">
      <c r="A649" s="1">
        <v>42515</v>
      </c>
      <c r="B649" s="5">
        <v>115.27</v>
      </c>
      <c r="C649" s="11">
        <f t="shared" ref="C649:C712" si="70">LN(B649/B648)</f>
        <v>-2.1711068604565169E-2</v>
      </c>
      <c r="D649" s="12"/>
      <c r="E649" s="11">
        <f t="shared" si="68"/>
        <v>-2.1786669786768676E-2</v>
      </c>
      <c r="F649" s="11">
        <f t="shared" ref="F649:F712" si="71">E649^2</f>
        <v>4.7465898039769909E-4</v>
      </c>
      <c r="I649" s="13">
        <f t="shared" si="69"/>
        <v>5.2709786489650091E-4</v>
      </c>
      <c r="J649" s="13">
        <f t="shared" ref="J649:J712" si="72">LN((1/(SQRT(2*PI()*I649)))*EXP(-(F649)/(2*I649)))</f>
        <v>2.4048666541406027</v>
      </c>
      <c r="K649" s="13">
        <f t="shared" ref="K649:K712" si="73">LN(NORMDIST(E649,0,SQRT(I649),FALSE))</f>
        <v>2.4048666541406027</v>
      </c>
      <c r="M649" s="11">
        <f t="shared" ref="M649:M712" si="74">SQRT(I649)</f>
        <v>2.2958611998474578E-2</v>
      </c>
    </row>
    <row r="650" spans="1:13" x14ac:dyDescent="0.25">
      <c r="A650" s="1">
        <v>42516</v>
      </c>
      <c r="B650" s="5">
        <v>112.65</v>
      </c>
      <c r="C650" s="11">
        <f t="shared" si="70"/>
        <v>-2.2991535734667702E-2</v>
      </c>
      <c r="D650" s="12"/>
      <c r="E650" s="11">
        <f t="shared" ref="E650:E713" si="75">C650-$D$8</f>
        <v>-2.3067136916871209E-2</v>
      </c>
      <c r="F650" s="11">
        <f t="shared" si="71"/>
        <v>5.3209280554168258E-4</v>
      </c>
      <c r="I650" s="13">
        <f t="shared" ref="I650:I713" si="76">$H$9+$H$7*C649^2+$H$8*I649</f>
        <v>5.2602466409777215E-4</v>
      </c>
      <c r="J650" s="13">
        <f t="shared" si="72"/>
        <v>2.350374770167043</v>
      </c>
      <c r="K650" s="13">
        <f t="shared" si="73"/>
        <v>2.350374770167043</v>
      </c>
      <c r="M650" s="11">
        <f t="shared" si="74"/>
        <v>2.2935227578940048E-2</v>
      </c>
    </row>
    <row r="651" spans="1:13" x14ac:dyDescent="0.25">
      <c r="A651" s="1">
        <v>42517</v>
      </c>
      <c r="B651" s="5">
        <v>111.8</v>
      </c>
      <c r="C651" s="11">
        <f t="shared" si="70"/>
        <v>-7.5741061572546994E-3</v>
      </c>
      <c r="D651" s="12"/>
      <c r="E651" s="11">
        <f t="shared" si="75"/>
        <v>-7.6497073394582067E-3</v>
      </c>
      <c r="F651" s="11">
        <f t="shared" si="71"/>
        <v>5.8518022379360752E-5</v>
      </c>
      <c r="I651" s="13">
        <f t="shared" si="76"/>
        <v>5.2776834592150473E-4</v>
      </c>
      <c r="J651" s="13">
        <f t="shared" si="72"/>
        <v>2.7990489042430813</v>
      </c>
      <c r="K651" s="13">
        <f t="shared" si="73"/>
        <v>2.7990489042430817</v>
      </c>
      <c r="M651" s="11">
        <f t="shared" si="74"/>
        <v>2.2973209308268287E-2</v>
      </c>
    </row>
    <row r="652" spans="1:13" x14ac:dyDescent="0.25">
      <c r="A652" s="1">
        <v>42518</v>
      </c>
      <c r="B652" s="5">
        <v>112.89</v>
      </c>
      <c r="C652" s="11">
        <f t="shared" si="70"/>
        <v>9.7023325524568521E-3</v>
      </c>
      <c r="D652" s="12"/>
      <c r="E652" s="11">
        <f t="shared" si="75"/>
        <v>9.6267313702533448E-3</v>
      </c>
      <c r="F652" s="11">
        <f t="shared" si="71"/>
        <v>9.2673956875019838E-5</v>
      </c>
      <c r="I652" s="13">
        <f t="shared" si="76"/>
        <v>5.0668869356169076E-4</v>
      </c>
      <c r="J652" s="13">
        <f t="shared" si="72"/>
        <v>2.7834177596259311</v>
      </c>
      <c r="K652" s="13">
        <f t="shared" si="73"/>
        <v>2.7834177596259311</v>
      </c>
      <c r="M652" s="11">
        <f t="shared" si="74"/>
        <v>2.2509746634773363E-2</v>
      </c>
    </row>
    <row r="653" spans="1:13" x14ac:dyDescent="0.25">
      <c r="A653" s="1">
        <v>42521</v>
      </c>
      <c r="B653" s="5">
        <v>113.64</v>
      </c>
      <c r="C653" s="11">
        <f t="shared" si="70"/>
        <v>6.6216637125316152E-3</v>
      </c>
      <c r="D653" s="12"/>
      <c r="E653" s="11">
        <f t="shared" si="75"/>
        <v>6.5460625303281079E-3</v>
      </c>
      <c r="F653" s="11">
        <f t="shared" si="71"/>
        <v>4.285093465096563E-5</v>
      </c>
      <c r="I653" s="13">
        <f t="shared" si="76"/>
        <v>4.8847459005151668E-4</v>
      </c>
      <c r="J653" s="13">
        <f t="shared" si="72"/>
        <v>2.8493110293775197</v>
      </c>
      <c r="K653" s="13">
        <f t="shared" si="73"/>
        <v>2.8493110293775197</v>
      </c>
      <c r="M653" s="11">
        <f t="shared" si="74"/>
        <v>2.2101461265072876E-2</v>
      </c>
    </row>
    <row r="654" spans="1:13" x14ac:dyDescent="0.25">
      <c r="A654" s="1">
        <v>42522</v>
      </c>
      <c r="B654" s="5">
        <v>116.97</v>
      </c>
      <c r="C654" s="11">
        <f t="shared" si="70"/>
        <v>2.8881934676628428E-2</v>
      </c>
      <c r="D654" s="12"/>
      <c r="E654" s="11">
        <f t="shared" si="75"/>
        <v>2.8806333494424921E-2</v>
      </c>
      <c r="F654" s="11">
        <f t="shared" si="71"/>
        <v>8.2980484939202705E-4</v>
      </c>
      <c r="I654" s="13">
        <f t="shared" si="76"/>
        <v>4.6877794093858017E-4</v>
      </c>
      <c r="J654" s="13">
        <f t="shared" si="72"/>
        <v>2.0286797384792865</v>
      </c>
      <c r="K654" s="13">
        <f t="shared" si="73"/>
        <v>2.0286797384792865</v>
      </c>
      <c r="M654" s="11">
        <f t="shared" si="74"/>
        <v>2.1651280353331998E-2</v>
      </c>
    </row>
    <row r="655" spans="1:13" x14ac:dyDescent="0.25">
      <c r="A655" s="1">
        <v>42523</v>
      </c>
      <c r="B655" s="5">
        <v>117.5</v>
      </c>
      <c r="C655" s="11">
        <f t="shared" si="70"/>
        <v>4.520841921597984E-3</v>
      </c>
      <c r="D655" s="12"/>
      <c r="E655" s="11">
        <f t="shared" si="75"/>
        <v>4.4452407393944767E-3</v>
      </c>
      <c r="F655" s="11">
        <f t="shared" si="71"/>
        <v>1.9760165231172352E-5</v>
      </c>
      <c r="I655" s="13">
        <f t="shared" si="76"/>
        <v>4.8822689555224312E-4</v>
      </c>
      <c r="J655" s="13">
        <f t="shared" si="72"/>
        <v>2.8731899600280704</v>
      </c>
      <c r="K655" s="13">
        <f t="shared" si="73"/>
        <v>2.8731899600280704</v>
      </c>
      <c r="M655" s="11">
        <f t="shared" si="74"/>
        <v>2.2095856977095121E-2</v>
      </c>
    </row>
    <row r="656" spans="1:13" x14ac:dyDescent="0.25">
      <c r="A656" s="1">
        <v>42524</v>
      </c>
      <c r="B656" s="5">
        <v>117.25</v>
      </c>
      <c r="C656" s="11">
        <f t="shared" si="70"/>
        <v>-2.1299262578248533E-3</v>
      </c>
      <c r="D656" s="12"/>
      <c r="E656" s="11">
        <f t="shared" si="75"/>
        <v>-2.2055274400283611E-3</v>
      </c>
      <c r="F656" s="11">
        <f t="shared" si="71"/>
        <v>4.864351288718056E-6</v>
      </c>
      <c r="I656" s="13">
        <f t="shared" si="76"/>
        <v>4.6741384258560303E-4</v>
      </c>
      <c r="J656" s="13">
        <f t="shared" si="72"/>
        <v>2.9100057531565335</v>
      </c>
      <c r="K656" s="13">
        <f t="shared" si="73"/>
        <v>2.9100057531565335</v>
      </c>
      <c r="M656" s="11">
        <f t="shared" si="74"/>
        <v>2.1619755840101503E-2</v>
      </c>
    </row>
    <row r="657" spans="1:13" x14ac:dyDescent="0.25">
      <c r="A657" s="1">
        <v>42525</v>
      </c>
      <c r="B657" s="5">
        <v>116.1</v>
      </c>
      <c r="C657" s="11">
        <f t="shared" si="70"/>
        <v>-9.8565186225430031E-3</v>
      </c>
      <c r="D657" s="12"/>
      <c r="E657" s="11">
        <f t="shared" si="75"/>
        <v>-9.9321198047465104E-3</v>
      </c>
      <c r="F657" s="11">
        <f t="shared" si="71"/>
        <v>9.8647003815837856E-5</v>
      </c>
      <c r="I657" s="13">
        <f t="shared" si="76"/>
        <v>4.4691172304799781E-4</v>
      </c>
      <c r="J657" s="13">
        <f t="shared" si="72"/>
        <v>2.8272710015435027</v>
      </c>
      <c r="K657" s="13">
        <f t="shared" si="73"/>
        <v>2.8272710015435027</v>
      </c>
      <c r="M657" s="11">
        <f t="shared" si="74"/>
        <v>2.1140286730505758E-2</v>
      </c>
    </row>
    <row r="658" spans="1:13" x14ac:dyDescent="0.25">
      <c r="A658" s="1">
        <v>42528</v>
      </c>
      <c r="B658" s="5">
        <v>117.36</v>
      </c>
      <c r="C658" s="11">
        <f t="shared" si="70"/>
        <v>1.0794245130880615E-2</v>
      </c>
      <c r="D658" s="12"/>
      <c r="E658" s="11">
        <f t="shared" si="75"/>
        <v>1.0718643948677107E-2</v>
      </c>
      <c r="F658" s="11">
        <f t="shared" si="71"/>
        <v>1.1488932809851237E-4</v>
      </c>
      <c r="I658" s="13">
        <f t="shared" si="76"/>
        <v>4.3193928619607807E-4</v>
      </c>
      <c r="J658" s="13">
        <f t="shared" si="72"/>
        <v>2.8216817769066878</v>
      </c>
      <c r="K658" s="13">
        <f t="shared" si="73"/>
        <v>2.8216817769066878</v>
      </c>
      <c r="M658" s="11">
        <f t="shared" si="74"/>
        <v>2.0783149092379577E-2</v>
      </c>
    </row>
    <row r="659" spans="1:13" x14ac:dyDescent="0.25">
      <c r="A659" s="1">
        <v>42529</v>
      </c>
      <c r="B659" s="5">
        <v>117.25</v>
      </c>
      <c r="C659" s="11">
        <f t="shared" si="70"/>
        <v>-9.3772650833753184E-4</v>
      </c>
      <c r="D659" s="12"/>
      <c r="E659" s="11">
        <f t="shared" si="75"/>
        <v>-1.0133276905410393E-3</v>
      </c>
      <c r="F659" s="11">
        <f t="shared" si="71"/>
        <v>1.0268330084172363E-6</v>
      </c>
      <c r="I659" s="13">
        <f t="shared" si="76"/>
        <v>4.1867652234842671E-4</v>
      </c>
      <c r="J659" s="13">
        <f t="shared" si="72"/>
        <v>2.9690411619767034</v>
      </c>
      <c r="K659" s="13">
        <f t="shared" si="73"/>
        <v>2.9690411619767034</v>
      </c>
      <c r="M659" s="11">
        <f t="shared" si="74"/>
        <v>2.0461586506144304E-2</v>
      </c>
    </row>
    <row r="660" spans="1:13" x14ac:dyDescent="0.25">
      <c r="A660" s="1">
        <v>42530</v>
      </c>
      <c r="B660" s="5">
        <v>116.54</v>
      </c>
      <c r="C660" s="11">
        <f t="shared" si="70"/>
        <v>-6.0738456114605597E-3</v>
      </c>
      <c r="D660" s="12"/>
      <c r="E660" s="11">
        <f t="shared" si="75"/>
        <v>-6.149446793664067E-3</v>
      </c>
      <c r="F660" s="11">
        <f t="shared" si="71"/>
        <v>3.7815695868105274E-5</v>
      </c>
      <c r="I660" s="13">
        <f t="shared" si="76"/>
        <v>4.0052235681901341E-4</v>
      </c>
      <c r="J660" s="13">
        <f t="shared" si="72"/>
        <v>2.9452239808466079</v>
      </c>
      <c r="K660" s="13">
        <f t="shared" si="73"/>
        <v>2.9452239808466079</v>
      </c>
      <c r="M660" s="11">
        <f t="shared" si="74"/>
        <v>2.0013054659871726E-2</v>
      </c>
    </row>
    <row r="661" spans="1:13" x14ac:dyDescent="0.25">
      <c r="A661" s="1">
        <v>42531</v>
      </c>
      <c r="B661" s="5">
        <v>115.75</v>
      </c>
      <c r="C661" s="11">
        <f t="shared" si="70"/>
        <v>-6.8018687485847185E-3</v>
      </c>
      <c r="D661" s="12"/>
      <c r="E661" s="11">
        <f t="shared" si="75"/>
        <v>-6.8774699307882258E-3</v>
      </c>
      <c r="F661" s="11">
        <f t="shared" si="71"/>
        <v>4.7299592648896201E-5</v>
      </c>
      <c r="I661" s="13">
        <f t="shared" si="76"/>
        <v>3.8504574747234583E-4</v>
      </c>
      <c r="J661" s="13">
        <f t="shared" si="72"/>
        <v>2.9507149257557672</v>
      </c>
      <c r="K661" s="13">
        <f t="shared" si="73"/>
        <v>2.9507149257557672</v>
      </c>
      <c r="M661" s="11">
        <f t="shared" si="74"/>
        <v>1.9622582589260411E-2</v>
      </c>
    </row>
    <row r="662" spans="1:13" x14ac:dyDescent="0.25">
      <c r="A662" s="1">
        <v>42532</v>
      </c>
      <c r="B662" s="5">
        <v>113.6</v>
      </c>
      <c r="C662" s="11">
        <f t="shared" si="70"/>
        <v>-1.8749186679292477E-2</v>
      </c>
      <c r="D662" s="12"/>
      <c r="E662" s="11">
        <f t="shared" si="75"/>
        <v>-1.8824787861495985E-2</v>
      </c>
      <c r="F662" s="11">
        <f t="shared" si="71"/>
        <v>3.5437263803032658E-4</v>
      </c>
      <c r="I662" s="13">
        <f t="shared" si="76"/>
        <v>3.7082295682264811E-4</v>
      </c>
      <c r="J662" s="13">
        <f t="shared" si="72"/>
        <v>2.5531351998562695</v>
      </c>
      <c r="K662" s="13">
        <f t="shared" si="73"/>
        <v>2.5531351998562695</v>
      </c>
      <c r="M662" s="11">
        <f t="shared" si="74"/>
        <v>1.9256763923947557E-2</v>
      </c>
    </row>
    <row r="663" spans="1:13" x14ac:dyDescent="0.25">
      <c r="A663" s="1">
        <v>42535</v>
      </c>
      <c r="B663" s="5">
        <v>114.27</v>
      </c>
      <c r="C663" s="11">
        <f t="shared" si="70"/>
        <v>5.8805628715714242E-3</v>
      </c>
      <c r="D663" s="12"/>
      <c r="E663" s="11">
        <f t="shared" si="75"/>
        <v>5.8049616893679169E-3</v>
      </c>
      <c r="F663" s="11">
        <f t="shared" si="71"/>
        <v>3.369758021502922E-5</v>
      </c>
      <c r="I663" s="13">
        <f t="shared" si="76"/>
        <v>3.7206305153437795E-4</v>
      </c>
      <c r="J663" s="13">
        <f t="shared" si="72"/>
        <v>2.9840003080790578</v>
      </c>
      <c r="K663" s="13">
        <f t="shared" si="73"/>
        <v>2.9840003080790574</v>
      </c>
      <c r="M663" s="11">
        <f t="shared" si="74"/>
        <v>1.9288935987616787E-2</v>
      </c>
    </row>
    <row r="664" spans="1:13" x14ac:dyDescent="0.25">
      <c r="A664" s="1">
        <v>42536</v>
      </c>
      <c r="B664" s="5">
        <v>114.84</v>
      </c>
      <c r="C664" s="11">
        <f t="shared" si="70"/>
        <v>4.9757860942409981E-3</v>
      </c>
      <c r="D664" s="12"/>
      <c r="E664" s="11">
        <f t="shared" si="75"/>
        <v>4.9001849120374908E-3</v>
      </c>
      <c r="F664" s="11">
        <f t="shared" si="71"/>
        <v>2.4011812172159872E-5</v>
      </c>
      <c r="I664" s="13">
        <f t="shared" si="76"/>
        <v>3.5794904720069711E-4</v>
      </c>
      <c r="J664" s="13">
        <f t="shared" si="72"/>
        <v>3.0150805965096192</v>
      </c>
      <c r="K664" s="13">
        <f t="shared" si="73"/>
        <v>3.0150805965096192</v>
      </c>
      <c r="M664" s="11">
        <f t="shared" si="74"/>
        <v>1.8919541410951195E-2</v>
      </c>
    </row>
    <row r="665" spans="1:13" x14ac:dyDescent="0.25">
      <c r="A665" s="1">
        <v>42537</v>
      </c>
      <c r="B665" s="5">
        <v>113.09</v>
      </c>
      <c r="C665" s="11">
        <f t="shared" si="70"/>
        <v>-1.5355893369627545E-2</v>
      </c>
      <c r="D665" s="12"/>
      <c r="E665" s="11">
        <f t="shared" si="75"/>
        <v>-1.5431494551831052E-2</v>
      </c>
      <c r="F665" s="11">
        <f t="shared" si="71"/>
        <v>2.3813102410319144E-4</v>
      </c>
      <c r="I665" s="13">
        <f t="shared" si="76"/>
        <v>3.4409224144697688E-4</v>
      </c>
      <c r="J665" s="13">
        <f t="shared" si="72"/>
        <v>2.7223339738364363</v>
      </c>
      <c r="K665" s="13">
        <f t="shared" si="73"/>
        <v>2.7223339738364363</v>
      </c>
      <c r="M665" s="11">
        <f t="shared" si="74"/>
        <v>1.8549723487075943E-2</v>
      </c>
    </row>
    <row r="666" spans="1:13" x14ac:dyDescent="0.25">
      <c r="A666" s="1">
        <v>42538</v>
      </c>
      <c r="B666" s="5">
        <v>112.6</v>
      </c>
      <c r="C666" s="11">
        <f t="shared" si="70"/>
        <v>-4.3422461776457142E-3</v>
      </c>
      <c r="D666" s="12"/>
      <c r="E666" s="11">
        <f t="shared" si="75"/>
        <v>-4.4178473598492215E-3</v>
      </c>
      <c r="F666" s="11">
        <f t="shared" si="71"/>
        <v>1.9517375294926737E-5</v>
      </c>
      <c r="I666" s="13">
        <f t="shared" si="76"/>
        <v>3.4113407091133007E-4</v>
      </c>
      <c r="J666" s="13">
        <f t="shared" si="72"/>
        <v>3.0440723557726312</v>
      </c>
      <c r="K666" s="13">
        <f t="shared" si="73"/>
        <v>3.0440723557726312</v>
      </c>
      <c r="M666" s="11">
        <f t="shared" si="74"/>
        <v>1.8469815129321953E-2</v>
      </c>
    </row>
    <row r="667" spans="1:13" x14ac:dyDescent="0.25">
      <c r="A667" s="1">
        <v>42539</v>
      </c>
      <c r="B667" s="5">
        <v>112.87</v>
      </c>
      <c r="C667" s="11">
        <f t="shared" si="70"/>
        <v>2.394998261944959E-3</v>
      </c>
      <c r="D667" s="12"/>
      <c r="E667" s="11">
        <f t="shared" si="75"/>
        <v>2.3193970797414512E-3</v>
      </c>
      <c r="F667" s="11">
        <f t="shared" si="71"/>
        <v>5.3796028135131716E-6</v>
      </c>
      <c r="I667" s="13">
        <f t="shared" si="76"/>
        <v>3.2786342776077712E-4</v>
      </c>
      <c r="J667" s="13">
        <f t="shared" si="72"/>
        <v>3.0843141443003197</v>
      </c>
      <c r="K667" s="13">
        <f t="shared" si="73"/>
        <v>3.0843141443003201</v>
      </c>
      <c r="M667" s="11">
        <f t="shared" si="74"/>
        <v>1.8106999413507945E-2</v>
      </c>
    </row>
    <row r="668" spans="1:13" x14ac:dyDescent="0.25">
      <c r="A668" s="1">
        <v>42542</v>
      </c>
      <c r="B668" s="5">
        <v>112.65</v>
      </c>
      <c r="C668" s="11">
        <f t="shared" si="70"/>
        <v>-1.9510470892815011E-3</v>
      </c>
      <c r="D668" s="12"/>
      <c r="E668" s="11">
        <f t="shared" si="75"/>
        <v>-2.0266482714850088E-3</v>
      </c>
      <c r="F668" s="11">
        <f t="shared" si="71"/>
        <v>4.1073032163131738E-6</v>
      </c>
      <c r="I668" s="13">
        <f t="shared" si="76"/>
        <v>3.1464727538152551E-4</v>
      </c>
      <c r="J668" s="13">
        <f t="shared" si="72"/>
        <v>3.1065637830008681</v>
      </c>
      <c r="K668" s="13">
        <f t="shared" si="73"/>
        <v>3.1065637830008681</v>
      </c>
      <c r="M668" s="11">
        <f t="shared" si="74"/>
        <v>1.7738299675603791E-2</v>
      </c>
    </row>
    <row r="669" spans="1:13" x14ac:dyDescent="0.25">
      <c r="A669" s="1">
        <v>42543</v>
      </c>
      <c r="B669" s="5">
        <v>113.04</v>
      </c>
      <c r="C669" s="11">
        <f t="shared" si="70"/>
        <v>3.4560714980186201E-3</v>
      </c>
      <c r="D669" s="12"/>
      <c r="E669" s="11">
        <f t="shared" si="75"/>
        <v>3.3804703158151123E-3</v>
      </c>
      <c r="F669" s="11">
        <f t="shared" si="71"/>
        <v>1.1427579556107125E-5</v>
      </c>
      <c r="I669" s="13">
        <f t="shared" si="76"/>
        <v>3.0202258563378901E-4</v>
      </c>
      <c r="J669" s="13">
        <f t="shared" si="72"/>
        <v>3.1146474262019108</v>
      </c>
      <c r="K669" s="13">
        <f t="shared" si="73"/>
        <v>3.1146474262019108</v>
      </c>
      <c r="M669" s="11">
        <f t="shared" si="74"/>
        <v>1.7378797013423829E-2</v>
      </c>
    </row>
    <row r="670" spans="1:13" x14ac:dyDescent="0.25">
      <c r="A670" s="1">
        <v>42544</v>
      </c>
      <c r="B670" s="5">
        <v>113.52</v>
      </c>
      <c r="C670" s="11">
        <f t="shared" si="70"/>
        <v>4.2372944755152174E-3</v>
      </c>
      <c r="D670" s="12"/>
      <c r="E670" s="11">
        <f t="shared" si="75"/>
        <v>4.1616932933117102E-3</v>
      </c>
      <c r="F670" s="11">
        <f t="shared" si="71"/>
        <v>1.7319691067595667E-5</v>
      </c>
      <c r="I670" s="13">
        <f t="shared" si="76"/>
        <v>2.904443736139017E-4</v>
      </c>
      <c r="J670" s="13">
        <f t="shared" si="72"/>
        <v>3.123294860469958</v>
      </c>
      <c r="K670" s="13">
        <f t="shared" si="73"/>
        <v>3.123294860469958</v>
      </c>
      <c r="M670" s="11">
        <f t="shared" si="74"/>
        <v>1.7042428630154264E-2</v>
      </c>
    </row>
    <row r="671" spans="1:13" x14ac:dyDescent="0.25">
      <c r="A671" s="1">
        <v>42545</v>
      </c>
      <c r="B671" s="5">
        <v>115.1</v>
      </c>
      <c r="C671" s="11">
        <f t="shared" si="70"/>
        <v>1.3822282876049806E-2</v>
      </c>
      <c r="D671" s="12"/>
      <c r="E671" s="11">
        <f t="shared" si="75"/>
        <v>1.3746681693846298E-2</v>
      </c>
      <c r="F671" s="11">
        <f t="shared" si="71"/>
        <v>1.8897125759192892E-4</v>
      </c>
      <c r="I671" s="13">
        <f t="shared" si="76"/>
        <v>2.7975579933083814E-4</v>
      </c>
      <c r="J671" s="13">
        <f t="shared" si="72"/>
        <v>2.8341149716575229</v>
      </c>
      <c r="K671" s="13">
        <f t="shared" si="73"/>
        <v>2.8341149716575229</v>
      </c>
      <c r="M671" s="11">
        <f t="shared" si="74"/>
        <v>1.67259020483452E-2</v>
      </c>
    </row>
    <row r="672" spans="1:13" x14ac:dyDescent="0.25">
      <c r="A672" s="1">
        <v>42546</v>
      </c>
      <c r="B672" s="5">
        <v>113</v>
      </c>
      <c r="C672" s="11">
        <f t="shared" si="70"/>
        <v>-1.8413497015496369E-2</v>
      </c>
      <c r="D672" s="12"/>
      <c r="E672" s="11">
        <f t="shared" si="75"/>
        <v>-1.8489098197699876E-2</v>
      </c>
      <c r="F672" s="11">
        <f t="shared" si="71"/>
        <v>3.4184675216418882E-4</v>
      </c>
      <c r="I672" s="13">
        <f t="shared" si="76"/>
        <v>2.779713144260547E-4</v>
      </c>
      <c r="J672" s="13">
        <f t="shared" si="72"/>
        <v>2.5601620479530021</v>
      </c>
      <c r="K672" s="13">
        <f t="shared" si="73"/>
        <v>2.5601620479530021</v>
      </c>
      <c r="M672" s="11">
        <f t="shared" si="74"/>
        <v>1.6672471755143407E-2</v>
      </c>
    </row>
    <row r="673" spans="1:13" x14ac:dyDescent="0.25">
      <c r="A673" s="1">
        <v>42549</v>
      </c>
      <c r="B673" s="5">
        <v>114.35</v>
      </c>
      <c r="C673" s="11">
        <f t="shared" si="70"/>
        <v>1.1876101756449629E-2</v>
      </c>
      <c r="D673" s="12"/>
      <c r="E673" s="11">
        <f t="shared" si="75"/>
        <v>1.1800500574246121E-2</v>
      </c>
      <c r="F673" s="11">
        <f t="shared" si="71"/>
        <v>1.3925181380278304E-4</v>
      </c>
      <c r="I673" s="13">
        <f t="shared" si="76"/>
        <v>2.8341891516892075E-4</v>
      </c>
      <c r="J673" s="13">
        <f t="shared" si="72"/>
        <v>2.9196894202272148</v>
      </c>
      <c r="K673" s="13">
        <f t="shared" si="73"/>
        <v>2.9196894202272148</v>
      </c>
      <c r="M673" s="11">
        <f t="shared" si="74"/>
        <v>1.6835050197992304E-2</v>
      </c>
    </row>
    <row r="674" spans="1:13" x14ac:dyDescent="0.25">
      <c r="A674" s="1">
        <v>42550</v>
      </c>
      <c r="B674" s="5">
        <v>112.98</v>
      </c>
      <c r="C674" s="11">
        <f t="shared" si="70"/>
        <v>-1.205310857167397E-2</v>
      </c>
      <c r="D674" s="12"/>
      <c r="E674" s="11">
        <f t="shared" si="75"/>
        <v>-1.2128709753877477E-2</v>
      </c>
      <c r="F674" s="11">
        <f t="shared" si="71"/>
        <v>1.4710560029380267E-4</v>
      </c>
      <c r="I674" s="13">
        <f t="shared" si="76"/>
        <v>2.790320113263071E-4</v>
      </c>
      <c r="J674" s="13">
        <f t="shared" si="72"/>
        <v>2.9095536265131541</v>
      </c>
      <c r="K674" s="13">
        <f t="shared" si="73"/>
        <v>2.9095536265131541</v>
      </c>
      <c r="M674" s="11">
        <f t="shared" si="74"/>
        <v>1.6704251294993953E-2</v>
      </c>
    </row>
    <row r="675" spans="1:13" x14ac:dyDescent="0.25">
      <c r="A675" s="1">
        <v>42551</v>
      </c>
      <c r="B675" s="5">
        <v>112.98</v>
      </c>
      <c r="C675" s="11">
        <f t="shared" si="70"/>
        <v>0</v>
      </c>
      <c r="D675" s="12"/>
      <c r="E675" s="11">
        <f t="shared" si="75"/>
        <v>-7.5601182203507595E-5</v>
      </c>
      <c r="F675" s="11">
        <f t="shared" si="71"/>
        <v>5.7155387505679537E-9</v>
      </c>
      <c r="I675" s="13">
        <f t="shared" si="76"/>
        <v>2.7507665905443344E-4</v>
      </c>
      <c r="J675" s="13">
        <f t="shared" si="72"/>
        <v>3.1802814472758114</v>
      </c>
      <c r="K675" s="13">
        <f t="shared" si="73"/>
        <v>3.1802814472758114</v>
      </c>
      <c r="M675" s="11">
        <f t="shared" si="74"/>
        <v>1.6585435148178458E-2</v>
      </c>
    </row>
    <row r="676" spans="1:13" x14ac:dyDescent="0.25">
      <c r="A676" s="1">
        <v>42552</v>
      </c>
      <c r="B676" s="5">
        <v>112.1</v>
      </c>
      <c r="C676" s="11">
        <f t="shared" si="70"/>
        <v>-7.8194818190019492E-3</v>
      </c>
      <c r="D676" s="12"/>
      <c r="E676" s="11">
        <f t="shared" si="75"/>
        <v>-7.8950830012054565E-3</v>
      </c>
      <c r="F676" s="11">
        <f t="shared" si="71"/>
        <v>6.2332335595923364E-5</v>
      </c>
      <c r="I676" s="13">
        <f t="shared" si="76"/>
        <v>2.6431792407727463E-4</v>
      </c>
      <c r="J676" s="13">
        <f t="shared" si="72"/>
        <v>3.0823287576933383</v>
      </c>
      <c r="K676" s="13">
        <f t="shared" si="73"/>
        <v>3.0823287576933387</v>
      </c>
      <c r="M676" s="11">
        <f t="shared" si="74"/>
        <v>1.6257857302771316E-2</v>
      </c>
    </row>
    <row r="677" spans="1:13" x14ac:dyDescent="0.25">
      <c r="A677" s="1">
        <v>42553</v>
      </c>
      <c r="B677" s="5">
        <v>106.5</v>
      </c>
      <c r="C677" s="11">
        <f t="shared" si="70"/>
        <v>-5.1246344928634356E-2</v>
      </c>
      <c r="D677" s="12"/>
      <c r="E677" s="11">
        <f t="shared" si="75"/>
        <v>-5.1321946110837867E-2</v>
      </c>
      <c r="F677" s="11">
        <f t="shared" si="71"/>
        <v>2.6339421526037458E-3</v>
      </c>
      <c r="I677" s="13">
        <f t="shared" si="76"/>
        <v>2.5706607508618908E-4</v>
      </c>
      <c r="J677" s="13">
        <f t="shared" si="72"/>
        <v>-1.9089337534287418</v>
      </c>
      <c r="K677" s="13">
        <f t="shared" si="73"/>
        <v>-1.9089337534287427</v>
      </c>
      <c r="M677" s="11">
        <f t="shared" si="74"/>
        <v>1.6033280234755115E-2</v>
      </c>
    </row>
    <row r="678" spans="1:13" x14ac:dyDescent="0.25">
      <c r="A678" s="1">
        <v>42556</v>
      </c>
      <c r="B678" s="5">
        <v>104.72</v>
      </c>
      <c r="C678" s="11">
        <f t="shared" si="70"/>
        <v>-1.6854863547835375E-2</v>
      </c>
      <c r="D678" s="12"/>
      <c r="E678" s="11">
        <f t="shared" si="75"/>
        <v>-1.6930464730038883E-2</v>
      </c>
      <c r="F678" s="11">
        <f t="shared" si="71"/>
        <v>2.8664063597509058E-4</v>
      </c>
      <c r="I678" s="13">
        <f t="shared" si="76"/>
        <v>3.7392877388241528E-4</v>
      </c>
      <c r="J678" s="13">
        <f t="shared" si="72"/>
        <v>2.6435016779405638</v>
      </c>
      <c r="K678" s="13">
        <f t="shared" si="73"/>
        <v>2.6435016779405642</v>
      </c>
      <c r="M678" s="11">
        <f t="shared" si="74"/>
        <v>1.933723801069882E-2</v>
      </c>
    </row>
    <row r="679" spans="1:13" x14ac:dyDescent="0.25">
      <c r="A679" s="1">
        <v>42557</v>
      </c>
      <c r="B679" s="5">
        <v>101.96</v>
      </c>
      <c r="C679" s="11">
        <f t="shared" si="70"/>
        <v>-2.6709542093729857E-2</v>
      </c>
      <c r="D679" s="12"/>
      <c r="E679" s="11">
        <f t="shared" si="75"/>
        <v>-2.6785143275933364E-2</v>
      </c>
      <c r="F679" s="11">
        <f t="shared" si="71"/>
        <v>7.174439003122783E-4</v>
      </c>
      <c r="I679" s="13">
        <f t="shared" si="76"/>
        <v>3.7175439378093008E-4</v>
      </c>
      <c r="J679" s="13">
        <f t="shared" si="72"/>
        <v>2.064756639634044</v>
      </c>
      <c r="K679" s="13">
        <f t="shared" si="73"/>
        <v>2.064756639634044</v>
      </c>
      <c r="M679" s="11">
        <f t="shared" si="74"/>
        <v>1.9280933426080026E-2</v>
      </c>
    </row>
    <row r="680" spans="1:13" x14ac:dyDescent="0.25">
      <c r="A680" s="1">
        <v>42558</v>
      </c>
      <c r="B680" s="5">
        <v>103.85</v>
      </c>
      <c r="C680" s="11">
        <f t="shared" si="70"/>
        <v>1.8366970814206639E-2</v>
      </c>
      <c r="D680" s="12"/>
      <c r="E680" s="11">
        <f t="shared" si="75"/>
        <v>1.8291369632003132E-2</v>
      </c>
      <c r="F680" s="11">
        <f t="shared" si="71"/>
        <v>3.3457420301456639E-4</v>
      </c>
      <c r="I680" s="13">
        <f t="shared" si="76"/>
        <v>3.9040291268289127E-4</v>
      </c>
      <c r="J680" s="13">
        <f t="shared" si="72"/>
        <v>2.5767284881730697</v>
      </c>
      <c r="K680" s="13">
        <f t="shared" si="73"/>
        <v>2.5767284881730697</v>
      </c>
      <c r="M680" s="11">
        <f t="shared" si="74"/>
        <v>1.9758616163155031E-2</v>
      </c>
    </row>
    <row r="681" spans="1:13" x14ac:dyDescent="0.25">
      <c r="A681" s="1">
        <v>42559</v>
      </c>
      <c r="B681" s="5">
        <v>107.25</v>
      </c>
      <c r="C681" s="11">
        <f t="shared" si="70"/>
        <v>3.2215007486005073E-2</v>
      </c>
      <c r="D681" s="12"/>
      <c r="E681" s="11">
        <f t="shared" si="75"/>
        <v>3.2139406303801563E-2</v>
      </c>
      <c r="F681" s="11">
        <f t="shared" si="71"/>
        <v>1.0329414375608397E-3</v>
      </c>
      <c r="I681" s="13">
        <f t="shared" si="76"/>
        <v>3.899444926427149E-4</v>
      </c>
      <c r="J681" s="13">
        <f t="shared" si="72"/>
        <v>1.681342142653121</v>
      </c>
      <c r="K681" s="13">
        <f t="shared" si="73"/>
        <v>1.681342142653121</v>
      </c>
      <c r="M681" s="11">
        <f t="shared" si="74"/>
        <v>1.9747012245975717E-2</v>
      </c>
    </row>
    <row r="682" spans="1:13" x14ac:dyDescent="0.25">
      <c r="A682" s="1">
        <v>42560</v>
      </c>
      <c r="B682" s="5">
        <v>108.53</v>
      </c>
      <c r="C682" s="11">
        <f t="shared" si="70"/>
        <v>1.186407464979734E-2</v>
      </c>
      <c r="D682" s="12"/>
      <c r="E682" s="11">
        <f t="shared" si="75"/>
        <v>1.1788473467593832E-2</v>
      </c>
      <c r="F682" s="11">
        <f t="shared" si="71"/>
        <v>1.3896810669616376E-4</v>
      </c>
      <c r="I682" s="13">
        <f t="shared" si="76"/>
        <v>4.2330039607960091E-4</v>
      </c>
      <c r="J682" s="13">
        <f t="shared" si="72"/>
        <v>2.800627373592139</v>
      </c>
      <c r="K682" s="13">
        <f t="shared" si="73"/>
        <v>2.800627373592139</v>
      </c>
      <c r="M682" s="11">
        <f t="shared" si="74"/>
        <v>2.0574265383716643E-2</v>
      </c>
    </row>
    <row r="683" spans="1:13" x14ac:dyDescent="0.25">
      <c r="A683" s="1">
        <v>42563</v>
      </c>
      <c r="B683" s="5">
        <v>107.82</v>
      </c>
      <c r="C683" s="11">
        <f t="shared" si="70"/>
        <v>-6.5634624344009318E-3</v>
      </c>
      <c r="D683" s="12"/>
      <c r="E683" s="11">
        <f t="shared" si="75"/>
        <v>-6.6390636166044391E-3</v>
      </c>
      <c r="F683" s="11">
        <f t="shared" si="71"/>
        <v>4.4077165705320815E-5</v>
      </c>
      <c r="I683" s="13">
        <f t="shared" si="76"/>
        <v>4.1165446451627653E-4</v>
      </c>
      <c r="J683" s="13">
        <f t="shared" si="72"/>
        <v>2.9251879802798486</v>
      </c>
      <c r="K683" s="13">
        <f t="shared" si="73"/>
        <v>2.9251879802798486</v>
      </c>
      <c r="M683" s="11">
        <f t="shared" si="74"/>
        <v>2.0289269689081381E-2</v>
      </c>
    </row>
    <row r="684" spans="1:13" x14ac:dyDescent="0.25">
      <c r="A684" s="1">
        <v>42564</v>
      </c>
      <c r="B684" s="5">
        <v>108.53</v>
      </c>
      <c r="C684" s="11">
        <f t="shared" si="70"/>
        <v>6.563462434401055E-3</v>
      </c>
      <c r="D684" s="12"/>
      <c r="E684" s="11">
        <f t="shared" si="75"/>
        <v>6.4878612521975477E-3</v>
      </c>
      <c r="F684" s="11">
        <f t="shared" si="71"/>
        <v>4.2092343627766334E-5</v>
      </c>
      <c r="I684" s="13">
        <f t="shared" si="76"/>
        <v>3.958997452977466E-4</v>
      </c>
      <c r="J684" s="13">
        <f t="shared" si="72"/>
        <v>2.9450758833519393</v>
      </c>
      <c r="K684" s="13">
        <f t="shared" si="73"/>
        <v>2.9450758833519393</v>
      </c>
      <c r="M684" s="11">
        <f t="shared" si="74"/>
        <v>1.9897229588506704E-2</v>
      </c>
    </row>
    <row r="685" spans="1:13" x14ac:dyDescent="0.25">
      <c r="A685" s="1">
        <v>42565</v>
      </c>
      <c r="B685" s="5">
        <v>104.28</v>
      </c>
      <c r="C685" s="11">
        <f t="shared" si="70"/>
        <v>-3.9947043392622644E-2</v>
      </c>
      <c r="D685" s="12"/>
      <c r="E685" s="11">
        <f t="shared" si="75"/>
        <v>-4.0022644574826155E-2</v>
      </c>
      <c r="F685" s="11">
        <f t="shared" si="71"/>
        <v>1.6018120787628615E-3</v>
      </c>
      <c r="I685" s="13">
        <f t="shared" si="76"/>
        <v>3.8096105218195155E-4</v>
      </c>
      <c r="J685" s="13">
        <f t="shared" si="72"/>
        <v>0.91513767327244822</v>
      </c>
      <c r="K685" s="13">
        <f t="shared" si="73"/>
        <v>0.91513767327244855</v>
      </c>
      <c r="M685" s="11">
        <f t="shared" si="74"/>
        <v>1.9518223591862852E-2</v>
      </c>
    </row>
    <row r="686" spans="1:13" x14ac:dyDescent="0.25">
      <c r="A686" s="1">
        <v>42566</v>
      </c>
      <c r="B686" s="5">
        <v>104</v>
      </c>
      <c r="C686" s="11">
        <f t="shared" si="70"/>
        <v>-2.6886899239283745E-3</v>
      </c>
      <c r="D686" s="12"/>
      <c r="E686" s="11">
        <f t="shared" si="75"/>
        <v>-2.7642911061318822E-3</v>
      </c>
      <c r="F686" s="11">
        <f t="shared" si="71"/>
        <v>7.6413053194398256E-6</v>
      </c>
      <c r="I686" s="13">
        <f t="shared" si="76"/>
        <v>4.4169849633093926E-4</v>
      </c>
      <c r="J686" s="13">
        <f t="shared" si="72"/>
        <v>2.9348530776681794</v>
      </c>
      <c r="K686" s="13">
        <f t="shared" si="73"/>
        <v>2.9348530776681794</v>
      </c>
      <c r="M686" s="11">
        <f t="shared" si="74"/>
        <v>2.1016624284859339E-2</v>
      </c>
    </row>
    <row r="687" spans="1:13" x14ac:dyDescent="0.25">
      <c r="A687" s="1">
        <v>42567</v>
      </c>
      <c r="B687" s="5">
        <v>105.7</v>
      </c>
      <c r="C687" s="11">
        <f t="shared" si="70"/>
        <v>1.6213993734819229E-2</v>
      </c>
      <c r="D687" s="12"/>
      <c r="E687" s="11">
        <f t="shared" si="75"/>
        <v>1.6138392552615722E-2</v>
      </c>
      <c r="F687" s="11">
        <f t="shared" si="71"/>
        <v>2.6044771418232262E-4</v>
      </c>
      <c r="I687" s="13">
        <f t="shared" si="76"/>
        <v>4.2265820609358698E-4</v>
      </c>
      <c r="J687" s="13">
        <f t="shared" si="72"/>
        <v>2.6574280556046364</v>
      </c>
      <c r="K687" s="13">
        <f t="shared" si="73"/>
        <v>2.6574280556046364</v>
      </c>
      <c r="M687" s="11">
        <f t="shared" si="74"/>
        <v>2.0558652827789736E-2</v>
      </c>
    </row>
    <row r="688" spans="1:13" x14ac:dyDescent="0.25">
      <c r="A688" s="1">
        <v>42570</v>
      </c>
      <c r="B688" s="5">
        <v>105.85</v>
      </c>
      <c r="C688" s="11">
        <f t="shared" si="70"/>
        <v>1.4181047046821727E-3</v>
      </c>
      <c r="D688" s="12"/>
      <c r="E688" s="11">
        <f t="shared" si="75"/>
        <v>1.3425035224786652E-3</v>
      </c>
      <c r="F688" s="11">
        <f t="shared" si="71"/>
        <v>1.8023157078676241E-6</v>
      </c>
      <c r="I688" s="13">
        <f t="shared" si="76"/>
        <v>4.1693750040982212E-4</v>
      </c>
      <c r="J688" s="13">
        <f t="shared" si="72"/>
        <v>2.9701872060968855</v>
      </c>
      <c r="K688" s="13">
        <f t="shared" si="73"/>
        <v>2.970187206096885</v>
      </c>
      <c r="M688" s="11">
        <f t="shared" si="74"/>
        <v>2.0419047490268055E-2</v>
      </c>
    </row>
    <row r="689" spans="1:13" x14ac:dyDescent="0.25">
      <c r="A689" s="1">
        <v>42571</v>
      </c>
      <c r="B689" s="5">
        <v>104.51</v>
      </c>
      <c r="C689" s="11">
        <f t="shared" si="70"/>
        <v>-1.2740236974461749E-2</v>
      </c>
      <c r="D689" s="12"/>
      <c r="E689" s="11">
        <f t="shared" si="75"/>
        <v>-1.2815838156665257E-2</v>
      </c>
      <c r="F689" s="11">
        <f t="shared" si="71"/>
        <v>1.6424570765783712E-4</v>
      </c>
      <c r="I689" s="13">
        <f t="shared" si="76"/>
        <v>3.9892800193846539E-4</v>
      </c>
      <c r="J689" s="13">
        <f t="shared" si="72"/>
        <v>2.7885674333553316</v>
      </c>
      <c r="K689" s="13">
        <f t="shared" si="73"/>
        <v>2.7885674333553321</v>
      </c>
      <c r="M689" s="11">
        <f t="shared" si="74"/>
        <v>1.9973182068425285E-2</v>
      </c>
    </row>
    <row r="690" spans="1:13" x14ac:dyDescent="0.25">
      <c r="A690" s="1">
        <v>42572</v>
      </c>
      <c r="B690" s="5">
        <v>104.89</v>
      </c>
      <c r="C690" s="11">
        <f t="shared" si="70"/>
        <v>3.6294213671000694E-3</v>
      </c>
      <c r="D690" s="12"/>
      <c r="E690" s="11">
        <f t="shared" si="75"/>
        <v>3.5538201848965617E-3</v>
      </c>
      <c r="F690" s="11">
        <f t="shared" si="71"/>
        <v>1.2629637906578232E-5</v>
      </c>
      <c r="I690" s="13">
        <f t="shared" si="76"/>
        <v>3.8958439257144009E-4</v>
      </c>
      <c r="J690" s="13">
        <f t="shared" si="72"/>
        <v>2.9900673734832903</v>
      </c>
      <c r="K690" s="13">
        <f t="shared" si="73"/>
        <v>2.9900673734832903</v>
      </c>
      <c r="M690" s="11">
        <f t="shared" si="74"/>
        <v>1.9737892303167533E-2</v>
      </c>
    </row>
    <row r="691" spans="1:13" x14ac:dyDescent="0.25">
      <c r="A691" s="1">
        <v>42573</v>
      </c>
      <c r="B691" s="5">
        <v>106</v>
      </c>
      <c r="C691" s="11">
        <f t="shared" si="70"/>
        <v>1.0526912138554671E-2</v>
      </c>
      <c r="D691" s="12"/>
      <c r="E691" s="11">
        <f t="shared" si="75"/>
        <v>1.0451310956351163E-2</v>
      </c>
      <c r="F691" s="11">
        <f t="shared" si="71"/>
        <v>1.0922990070634587E-4</v>
      </c>
      <c r="I691" s="13">
        <f t="shared" si="76"/>
        <v>3.7353011114312786E-4</v>
      </c>
      <c r="J691" s="13">
        <f t="shared" si="72"/>
        <v>2.8811044565353505</v>
      </c>
      <c r="K691" s="13">
        <f t="shared" si="73"/>
        <v>2.8811044565353505</v>
      </c>
      <c r="M691" s="11">
        <f t="shared" si="74"/>
        <v>1.9326927100372884E-2</v>
      </c>
    </row>
    <row r="692" spans="1:13" x14ac:dyDescent="0.25">
      <c r="A692" s="1">
        <v>42574</v>
      </c>
      <c r="B692" s="5">
        <v>104.7</v>
      </c>
      <c r="C692" s="11">
        <f t="shared" si="70"/>
        <v>-1.2339976235575914E-2</v>
      </c>
      <c r="D692" s="12"/>
      <c r="E692" s="11">
        <f t="shared" si="75"/>
        <v>-1.2415577417779421E-2</v>
      </c>
      <c r="F692" s="11">
        <f t="shared" si="71"/>
        <v>1.5414656261687431E-4</v>
      </c>
      <c r="I692" s="13">
        <f t="shared" si="76"/>
        <v>3.630177257101384E-4</v>
      </c>
      <c r="J692" s="13">
        <f t="shared" si="72"/>
        <v>2.8292781921344017</v>
      </c>
      <c r="K692" s="13">
        <f t="shared" si="73"/>
        <v>2.8292781921344021</v>
      </c>
      <c r="M692" s="11">
        <f t="shared" si="74"/>
        <v>1.9053024056829886E-2</v>
      </c>
    </row>
    <row r="693" spans="1:13" x14ac:dyDescent="0.25">
      <c r="A693" s="1">
        <v>42577</v>
      </c>
      <c r="B693" s="5">
        <v>105.85</v>
      </c>
      <c r="C693" s="11">
        <f t="shared" si="70"/>
        <v>1.0923879704383008E-2</v>
      </c>
      <c r="D693" s="12"/>
      <c r="E693" s="11">
        <f t="shared" si="75"/>
        <v>1.08482785221795E-2</v>
      </c>
      <c r="F693" s="11">
        <f t="shared" si="71"/>
        <v>1.1768514689478104E-4</v>
      </c>
      <c r="I693" s="13">
        <f t="shared" si="76"/>
        <v>3.5504984477900751E-4</v>
      </c>
      <c r="J693" s="13">
        <f t="shared" si="72"/>
        <v>2.8869571938866674</v>
      </c>
      <c r="K693" s="13">
        <f t="shared" si="73"/>
        <v>2.8869571938866674</v>
      </c>
      <c r="M693" s="11">
        <f t="shared" si="74"/>
        <v>1.8842766378082798E-2</v>
      </c>
    </row>
    <row r="694" spans="1:13" x14ac:dyDescent="0.25">
      <c r="A694" s="1">
        <v>42578</v>
      </c>
      <c r="B694" s="5">
        <v>105.21</v>
      </c>
      <c r="C694" s="11">
        <f t="shared" si="70"/>
        <v>-6.0646447606777726E-3</v>
      </c>
      <c r="D694" s="12"/>
      <c r="E694" s="11">
        <f t="shared" si="75"/>
        <v>-6.1402459428812799E-3</v>
      </c>
      <c r="F694" s="11">
        <f t="shared" si="71"/>
        <v>3.7702620239070016E-5</v>
      </c>
      <c r="I694" s="13">
        <f t="shared" si="76"/>
        <v>3.4590543761266933E-4</v>
      </c>
      <c r="J694" s="13">
        <f t="shared" si="72"/>
        <v>3.0112355779965969</v>
      </c>
      <c r="K694" s="13">
        <f t="shared" si="73"/>
        <v>3.0112355779965974</v>
      </c>
      <c r="M694" s="11">
        <f t="shared" si="74"/>
        <v>1.8598533211322588E-2</v>
      </c>
    </row>
    <row r="695" spans="1:13" x14ac:dyDescent="0.25">
      <c r="A695" s="1">
        <v>42579</v>
      </c>
      <c r="B695" s="5">
        <v>107.06</v>
      </c>
      <c r="C695" s="11">
        <f t="shared" si="70"/>
        <v>1.7431072145038914E-2</v>
      </c>
      <c r="D695" s="12"/>
      <c r="E695" s="11">
        <f t="shared" si="75"/>
        <v>1.7355470962835406E-2</v>
      </c>
      <c r="F695" s="11">
        <f t="shared" si="71"/>
        <v>3.0121237234182293E-4</v>
      </c>
      <c r="I695" s="13">
        <f t="shared" si="76"/>
        <v>3.3325236001120046E-4</v>
      </c>
      <c r="J695" s="13">
        <f t="shared" si="72"/>
        <v>2.6324383844284394</v>
      </c>
      <c r="K695" s="13">
        <f t="shared" si="73"/>
        <v>2.6324383844284394</v>
      </c>
      <c r="M695" s="11">
        <f t="shared" si="74"/>
        <v>1.8255200903063228E-2</v>
      </c>
    </row>
    <row r="696" spans="1:13" x14ac:dyDescent="0.25">
      <c r="A696" s="1">
        <v>42580</v>
      </c>
      <c r="B696" s="5">
        <v>108.8</v>
      </c>
      <c r="C696" s="11">
        <f t="shared" si="70"/>
        <v>1.6121909456606961E-2</v>
      </c>
      <c r="D696" s="12"/>
      <c r="E696" s="11">
        <f t="shared" si="75"/>
        <v>1.6046308274403454E-2</v>
      </c>
      <c r="F696" s="11">
        <f t="shared" si="71"/>
        <v>2.5748400923718875E-4</v>
      </c>
      <c r="I696" s="13">
        <f t="shared" si="76"/>
        <v>3.3413787340425466E-4</v>
      </c>
      <c r="J696" s="13">
        <f t="shared" si="72"/>
        <v>2.6977438390571762</v>
      </c>
      <c r="K696" s="13">
        <f t="shared" si="73"/>
        <v>2.6977438390571762</v>
      </c>
      <c r="M696" s="11">
        <f t="shared" si="74"/>
        <v>1.8279438541822193E-2</v>
      </c>
    </row>
    <row r="697" spans="1:13" x14ac:dyDescent="0.25">
      <c r="A697" s="1">
        <v>42581</v>
      </c>
      <c r="B697" s="5">
        <v>108.18</v>
      </c>
      <c r="C697" s="11">
        <f t="shared" si="70"/>
        <v>-5.7148279785612733E-3</v>
      </c>
      <c r="D697" s="12"/>
      <c r="E697" s="11">
        <f t="shared" si="75"/>
        <v>-5.7904291607647805E-3</v>
      </c>
      <c r="F697" s="11">
        <f t="shared" si="71"/>
        <v>3.3529069865835119E-5</v>
      </c>
      <c r="I697" s="13">
        <f t="shared" si="76"/>
        <v>3.3285849468398936E-4</v>
      </c>
      <c r="J697" s="13">
        <f t="shared" si="72"/>
        <v>3.0345926653436415</v>
      </c>
      <c r="K697" s="13">
        <f t="shared" si="73"/>
        <v>3.0345926653436419</v>
      </c>
      <c r="M697" s="11">
        <f t="shared" si="74"/>
        <v>1.8244409957134524E-2</v>
      </c>
    </row>
    <row r="698" spans="1:13" x14ac:dyDescent="0.25">
      <c r="A698" s="1">
        <v>42584</v>
      </c>
      <c r="B698" s="5">
        <v>106.51</v>
      </c>
      <c r="C698" s="11">
        <f t="shared" si="70"/>
        <v>-1.5557628988206585E-2</v>
      </c>
      <c r="D698" s="12"/>
      <c r="E698" s="11">
        <f t="shared" si="75"/>
        <v>-1.5633230170410094E-2</v>
      </c>
      <c r="F698" s="11">
        <f t="shared" si="71"/>
        <v>2.4439788556102039E-4</v>
      </c>
      <c r="I698" s="13">
        <f t="shared" si="76"/>
        <v>3.2068240963720364E-4</v>
      </c>
      <c r="J698" s="13">
        <f t="shared" si="72"/>
        <v>2.7225320418969039</v>
      </c>
      <c r="K698" s="13">
        <f t="shared" si="73"/>
        <v>2.7225320418969039</v>
      </c>
      <c r="M698" s="11">
        <f t="shared" si="74"/>
        <v>1.7907607591110646E-2</v>
      </c>
    </row>
    <row r="699" spans="1:13" x14ac:dyDescent="0.25">
      <c r="A699" s="1">
        <v>42585</v>
      </c>
      <c r="B699" s="5">
        <v>106.25</v>
      </c>
      <c r="C699" s="11">
        <f t="shared" si="70"/>
        <v>-2.4440696505481346E-3</v>
      </c>
      <c r="D699" s="12"/>
      <c r="E699" s="11">
        <f t="shared" si="75"/>
        <v>-2.5196708327516423E-3</v>
      </c>
      <c r="F699" s="11">
        <f t="shared" si="71"/>
        <v>6.3487411054193544E-6</v>
      </c>
      <c r="I699" s="13">
        <f t="shared" si="76"/>
        <v>3.1923761175526596E-4</v>
      </c>
      <c r="J699" s="13">
        <f t="shared" si="72"/>
        <v>3.0959053025689425</v>
      </c>
      <c r="K699" s="13">
        <f t="shared" si="73"/>
        <v>3.0959053025689429</v>
      </c>
      <c r="M699" s="11">
        <f t="shared" si="74"/>
        <v>1.7867221713385267E-2</v>
      </c>
    </row>
    <row r="700" spans="1:13" x14ac:dyDescent="0.25">
      <c r="A700" s="1">
        <v>42586</v>
      </c>
      <c r="B700" s="5">
        <v>104.19</v>
      </c>
      <c r="C700" s="11">
        <f t="shared" si="70"/>
        <v>-1.9578652380433929E-2</v>
      </c>
      <c r="D700" s="12"/>
      <c r="E700" s="11">
        <f t="shared" si="75"/>
        <v>-1.9654253562637437E-2</v>
      </c>
      <c r="F700" s="11">
        <f t="shared" si="71"/>
        <v>3.8628968310444638E-4</v>
      </c>
      <c r="I700" s="13">
        <f t="shared" si="76"/>
        <v>3.0647969439537818E-4</v>
      </c>
      <c r="J700" s="13">
        <f t="shared" si="72"/>
        <v>2.4960366279774986</v>
      </c>
      <c r="K700" s="13">
        <f t="shared" si="73"/>
        <v>2.4960366279774986</v>
      </c>
      <c r="M700" s="11">
        <f t="shared" si="74"/>
        <v>1.7506561466929426E-2</v>
      </c>
    </row>
    <row r="701" spans="1:13" x14ac:dyDescent="0.25">
      <c r="A701" s="1">
        <v>42587</v>
      </c>
      <c r="B701" s="5">
        <v>104.08</v>
      </c>
      <c r="C701" s="11">
        <f t="shared" si="70"/>
        <v>-1.0563212198424795E-3</v>
      </c>
      <c r="D701" s="12"/>
      <c r="E701" s="11">
        <f t="shared" si="75"/>
        <v>-1.131922402045987E-3</v>
      </c>
      <c r="F701" s="11">
        <f t="shared" si="71"/>
        <v>1.2812483242535571E-6</v>
      </c>
      <c r="I701" s="13">
        <f t="shared" si="76"/>
        <v>3.1258613433741381E-4</v>
      </c>
      <c r="J701" s="13">
        <f t="shared" si="72"/>
        <v>3.1143272828048523</v>
      </c>
      <c r="K701" s="13">
        <f t="shared" si="73"/>
        <v>3.1143272828048523</v>
      </c>
      <c r="M701" s="11">
        <f t="shared" si="74"/>
        <v>1.7680105608774338E-2</v>
      </c>
    </row>
    <row r="702" spans="1:13" x14ac:dyDescent="0.25">
      <c r="A702" s="1">
        <v>42588</v>
      </c>
      <c r="B702" s="5">
        <v>104.95</v>
      </c>
      <c r="C702" s="11">
        <f t="shared" si="70"/>
        <v>8.3242120623922815E-3</v>
      </c>
      <c r="D702" s="12"/>
      <c r="E702" s="11">
        <f t="shared" si="75"/>
        <v>8.2486108801887743E-3</v>
      </c>
      <c r="F702" s="11">
        <f t="shared" si="71"/>
        <v>6.8039581452768627E-5</v>
      </c>
      <c r="I702" s="13">
        <f t="shared" si="76"/>
        <v>2.9993839870582793E-4</v>
      </c>
      <c r="J702" s="13">
        <f t="shared" si="72"/>
        <v>3.0236055954657766</v>
      </c>
      <c r="K702" s="13">
        <f t="shared" si="73"/>
        <v>3.0236055954657766</v>
      </c>
      <c r="M702" s="11">
        <f t="shared" si="74"/>
        <v>1.7318729708204004E-2</v>
      </c>
    </row>
    <row r="703" spans="1:13" x14ac:dyDescent="0.25">
      <c r="A703" s="1">
        <v>42591</v>
      </c>
      <c r="B703" s="5">
        <v>105.86</v>
      </c>
      <c r="C703" s="11">
        <f t="shared" si="70"/>
        <v>8.6334201631995348E-3</v>
      </c>
      <c r="D703" s="12"/>
      <c r="E703" s="11">
        <f t="shared" si="75"/>
        <v>8.5578189809960275E-3</v>
      </c>
      <c r="F703" s="11">
        <f t="shared" si="71"/>
        <v>7.3236265711495885E-5</v>
      </c>
      <c r="I703" s="13">
        <f t="shared" si="76"/>
        <v>2.9123463725919157E-4</v>
      </c>
      <c r="J703" s="13">
        <f t="shared" si="72"/>
        <v>3.0260179908789584</v>
      </c>
      <c r="K703" s="13">
        <f t="shared" si="73"/>
        <v>3.0260179908789584</v>
      </c>
      <c r="M703" s="11">
        <f t="shared" si="74"/>
        <v>1.7065598063331727E-2</v>
      </c>
    </row>
    <row r="704" spans="1:13" x14ac:dyDescent="0.25">
      <c r="A704" s="1">
        <v>42592</v>
      </c>
      <c r="B704" s="5">
        <v>106.2</v>
      </c>
      <c r="C704" s="11">
        <f t="shared" si="70"/>
        <v>3.2066423779969475E-3</v>
      </c>
      <c r="D704" s="12"/>
      <c r="E704" s="11">
        <f t="shared" si="75"/>
        <v>3.1310411957934398E-3</v>
      </c>
      <c r="F704" s="11">
        <f t="shared" si="71"/>
        <v>9.8034189697556132E-6</v>
      </c>
      <c r="I704" s="13">
        <f t="shared" si="76"/>
        <v>2.8323463882434888E-4</v>
      </c>
      <c r="J704" s="13">
        <f t="shared" si="72"/>
        <v>3.1483727330447984</v>
      </c>
      <c r="K704" s="13">
        <f t="shared" si="73"/>
        <v>3.1483727330447984</v>
      </c>
      <c r="M704" s="11">
        <f t="shared" si="74"/>
        <v>1.682957631149248E-2</v>
      </c>
    </row>
    <row r="705" spans="1:13" x14ac:dyDescent="0.25">
      <c r="A705" s="1">
        <v>42593</v>
      </c>
      <c r="B705" s="5">
        <v>105.01</v>
      </c>
      <c r="C705" s="11">
        <f t="shared" si="70"/>
        <v>-1.1268525089936386E-2</v>
      </c>
      <c r="D705" s="12"/>
      <c r="E705" s="11">
        <f t="shared" si="75"/>
        <v>-1.1344126272139893E-2</v>
      </c>
      <c r="F705" s="11">
        <f t="shared" si="71"/>
        <v>1.2868920087825457E-4</v>
      </c>
      <c r="I705" s="13">
        <f t="shared" si="76"/>
        <v>2.7254939129546757E-4</v>
      </c>
      <c r="J705" s="13">
        <f t="shared" si="72"/>
        <v>2.9488226374582629</v>
      </c>
      <c r="K705" s="13">
        <f t="shared" si="73"/>
        <v>2.9488226374582629</v>
      </c>
      <c r="M705" s="11">
        <f t="shared" si="74"/>
        <v>1.65090699706394E-2</v>
      </c>
    </row>
    <row r="706" spans="1:13" x14ac:dyDescent="0.25">
      <c r="A706" s="1">
        <v>42594</v>
      </c>
      <c r="B706" s="5">
        <v>105.75</v>
      </c>
      <c r="C706" s="11">
        <f t="shared" si="70"/>
        <v>7.0222342084852911E-3</v>
      </c>
      <c r="D706" s="12"/>
      <c r="E706" s="11">
        <f t="shared" si="75"/>
        <v>6.9466330262817838E-3</v>
      </c>
      <c r="F706" s="11">
        <f t="shared" si="71"/>
        <v>4.8255710401828812E-5</v>
      </c>
      <c r="I706" s="13">
        <f t="shared" si="76"/>
        <v>2.6804711747656053E-4</v>
      </c>
      <c r="J706" s="13">
        <f t="shared" si="72"/>
        <v>3.1032218724615244</v>
      </c>
      <c r="K706" s="13">
        <f t="shared" si="73"/>
        <v>3.1032218724615239</v>
      </c>
      <c r="M706" s="11">
        <f t="shared" si="74"/>
        <v>1.6372144559481525E-2</v>
      </c>
    </row>
    <row r="707" spans="1:13" x14ac:dyDescent="0.25">
      <c r="A707" s="1">
        <v>42595</v>
      </c>
      <c r="B707" s="5">
        <v>104.59</v>
      </c>
      <c r="C707" s="11">
        <f t="shared" si="70"/>
        <v>-1.1029873160210498E-2</v>
      </c>
      <c r="D707" s="12"/>
      <c r="E707" s="11">
        <f t="shared" si="75"/>
        <v>-1.1105474342414006E-2</v>
      </c>
      <c r="F707" s="11">
        <f t="shared" si="71"/>
        <v>1.2333156037001579E-4</v>
      </c>
      <c r="I707" s="13">
        <f t="shared" si="76"/>
        <v>2.6003130587358908E-4</v>
      </c>
      <c r="J707" s="13">
        <f t="shared" si="72"/>
        <v>2.9712682069269065</v>
      </c>
      <c r="K707" s="13">
        <f t="shared" si="73"/>
        <v>2.9712682069269065</v>
      </c>
      <c r="M707" s="11">
        <f t="shared" si="74"/>
        <v>1.6125486221307841E-2</v>
      </c>
    </row>
    <row r="708" spans="1:13" x14ac:dyDescent="0.25">
      <c r="A708" s="1">
        <v>42598</v>
      </c>
      <c r="B708" s="5">
        <v>104.1</v>
      </c>
      <c r="C708" s="11">
        <f t="shared" si="70"/>
        <v>-4.6959691452537417E-3</v>
      </c>
      <c r="D708" s="12"/>
      <c r="E708" s="11">
        <f t="shared" si="75"/>
        <v>-4.771570327457249E-3</v>
      </c>
      <c r="F708" s="11">
        <f t="shared" si="71"/>
        <v>2.2767883389870478E-5</v>
      </c>
      <c r="I708" s="13">
        <f t="shared" si="76"/>
        <v>2.5592070016364248E-4</v>
      </c>
      <c r="J708" s="13">
        <f t="shared" si="72"/>
        <v>3.1719006287188387</v>
      </c>
      <c r="K708" s="13">
        <f t="shared" si="73"/>
        <v>3.1719006287188387</v>
      </c>
      <c r="M708" s="11">
        <f t="shared" si="74"/>
        <v>1.5997521688175406E-2</v>
      </c>
    </row>
    <row r="709" spans="1:13" x14ac:dyDescent="0.25">
      <c r="A709" s="1">
        <v>42599</v>
      </c>
      <c r="B709" s="5">
        <v>101.89</v>
      </c>
      <c r="C709" s="11">
        <f t="shared" si="70"/>
        <v>-2.1458175634729126E-2</v>
      </c>
      <c r="D709" s="12"/>
      <c r="E709" s="11">
        <f t="shared" si="75"/>
        <v>-2.1533776816932634E-2</v>
      </c>
      <c r="F709" s="11">
        <f t="shared" si="71"/>
        <v>4.6370354400146534E-4</v>
      </c>
      <c r="I709" s="13">
        <f t="shared" si="76"/>
        <v>2.4721796590395089E-4</v>
      </c>
      <c r="J709" s="13">
        <f t="shared" si="72"/>
        <v>2.2958380066938071</v>
      </c>
      <c r="K709" s="13">
        <f t="shared" si="73"/>
        <v>2.2958380066938071</v>
      </c>
      <c r="M709" s="11">
        <f t="shared" si="74"/>
        <v>1.5723166535528105E-2</v>
      </c>
    </row>
    <row r="710" spans="1:13" x14ac:dyDescent="0.25">
      <c r="A710" s="1">
        <v>42600</v>
      </c>
      <c r="B710" s="5">
        <v>103.96</v>
      </c>
      <c r="C710" s="11">
        <f t="shared" si="70"/>
        <v>2.011240978709547E-2</v>
      </c>
      <c r="D710" s="12"/>
      <c r="E710" s="11">
        <f t="shared" si="75"/>
        <v>2.0036808604891963E-2</v>
      </c>
      <c r="F710" s="11">
        <f t="shared" si="71"/>
        <v>4.014736990690726E-4</v>
      </c>
      <c r="I710" s="13">
        <f t="shared" si="76"/>
        <v>2.6011467870599471E-4</v>
      </c>
      <c r="J710" s="13">
        <f t="shared" si="72"/>
        <v>2.4365310230081585</v>
      </c>
      <c r="K710" s="13">
        <f t="shared" si="73"/>
        <v>2.4365310230081585</v>
      </c>
      <c r="M710" s="11">
        <f t="shared" si="74"/>
        <v>1.6128071140281926E-2</v>
      </c>
    </row>
    <row r="711" spans="1:13" x14ac:dyDescent="0.25">
      <c r="A711" s="1">
        <v>42601</v>
      </c>
      <c r="B711" s="5">
        <v>103</v>
      </c>
      <c r="C711" s="11">
        <f t="shared" si="70"/>
        <v>-9.2772215436536902E-3</v>
      </c>
      <c r="D711" s="12"/>
      <c r="E711" s="11">
        <f t="shared" si="75"/>
        <v>-9.3528227258571975E-3</v>
      </c>
      <c r="F711" s="11">
        <f t="shared" si="71"/>
        <v>8.7475292941310856E-5</v>
      </c>
      <c r="I711" s="13">
        <f t="shared" si="76"/>
        <v>2.6964461909420595E-4</v>
      </c>
      <c r="J711" s="13">
        <f t="shared" si="72"/>
        <v>3.028059531253132</v>
      </c>
      <c r="K711" s="13">
        <f t="shared" si="73"/>
        <v>3.028059531253132</v>
      </c>
      <c r="M711" s="11">
        <f t="shared" si="74"/>
        <v>1.6420859267839972E-2</v>
      </c>
    </row>
    <row r="712" spans="1:13" x14ac:dyDescent="0.25">
      <c r="A712" s="1">
        <v>42602</v>
      </c>
      <c r="B712" s="5">
        <v>106.99</v>
      </c>
      <c r="C712" s="11">
        <f t="shared" si="70"/>
        <v>3.8006383920879391E-2</v>
      </c>
      <c r="D712" s="12"/>
      <c r="E712" s="11">
        <f t="shared" si="75"/>
        <v>3.7930782738675881E-2</v>
      </c>
      <c r="F712" s="11">
        <f t="shared" si="71"/>
        <v>1.4387442791686321E-3</v>
      </c>
      <c r="I712" s="13">
        <f t="shared" si="76"/>
        <v>2.6331914588302531E-4</v>
      </c>
      <c r="J712" s="13">
        <f t="shared" si="72"/>
        <v>0.47019323409190439</v>
      </c>
      <c r="K712" s="13">
        <f t="shared" si="73"/>
        <v>0.47019323409190455</v>
      </c>
      <c r="M712" s="11">
        <f t="shared" si="74"/>
        <v>1.6227111446065357E-2</v>
      </c>
    </row>
    <row r="713" spans="1:13" x14ac:dyDescent="0.25">
      <c r="A713" s="1">
        <v>42605</v>
      </c>
      <c r="B713" s="5">
        <v>106.86</v>
      </c>
      <c r="C713" s="11">
        <f t="shared" ref="C713:C776" si="77">LN(B713/B712)</f>
        <v>-1.2158056208898781E-3</v>
      </c>
      <c r="D713" s="12"/>
      <c r="E713" s="11">
        <f t="shared" si="75"/>
        <v>-1.2914068030933856E-3</v>
      </c>
      <c r="F713" s="11">
        <f t="shared" ref="F713:F776" si="78">E713^2</f>
        <v>1.6677315310758783E-6</v>
      </c>
      <c r="I713" s="13">
        <f t="shared" si="76"/>
        <v>3.2285205955574862E-4</v>
      </c>
      <c r="J713" s="13">
        <f t="shared" ref="J713:J776" si="79">LN((1/(SQRT(2*PI()*I713)))*EXP(-(F713)/(2*I713)))</f>
        <v>3.0976368358674149</v>
      </c>
      <c r="K713" s="13">
        <f t="shared" ref="K713:K776" si="80">LN(NORMDIST(E713,0,SQRT(I713),FALSE))</f>
        <v>3.0976368358674153</v>
      </c>
      <c r="M713" s="11">
        <f t="shared" ref="M713:M776" si="81">SQRT(I713)</f>
        <v>1.7968084470965418E-2</v>
      </c>
    </row>
    <row r="714" spans="1:13" x14ac:dyDescent="0.25">
      <c r="A714" s="1">
        <v>42606</v>
      </c>
      <c r="B714" s="5">
        <v>104.95</v>
      </c>
      <c r="C714" s="11">
        <f t="shared" si="77"/>
        <v>-1.8035520262983228E-2</v>
      </c>
      <c r="D714" s="12"/>
      <c r="E714" s="11">
        <f t="shared" ref="E714:E777" si="82">C714-$D$8</f>
        <v>-1.8111121445186736E-2</v>
      </c>
      <c r="F714" s="11">
        <f t="shared" si="78"/>
        <v>3.2801272000230287E-4</v>
      </c>
      <c r="I714" s="13">
        <f t="shared" ref="I714:I777" si="83">$H$9+$H$7*C713^2+$H$8*I713</f>
        <v>3.096900743815073E-4</v>
      </c>
      <c r="J714" s="13">
        <f t="shared" si="79"/>
        <v>2.5914484977559336</v>
      </c>
      <c r="K714" s="13">
        <f t="shared" si="80"/>
        <v>2.5914484977559336</v>
      </c>
      <c r="M714" s="11">
        <f t="shared" si="81"/>
        <v>1.7598013364624635E-2</v>
      </c>
    </row>
    <row r="715" spans="1:13" x14ac:dyDescent="0.25">
      <c r="A715" s="1">
        <v>42607</v>
      </c>
      <c r="B715" s="5">
        <v>104.13</v>
      </c>
      <c r="C715" s="11">
        <f t="shared" si="77"/>
        <v>-7.8439277248374666E-3</v>
      </c>
      <c r="D715" s="12"/>
      <c r="E715" s="11">
        <f t="shared" si="82"/>
        <v>-7.9195289070409739E-3</v>
      </c>
      <c r="F715" s="11">
        <f t="shared" si="78"/>
        <v>6.2718938109457606E-5</v>
      </c>
      <c r="I715" s="13">
        <f t="shared" si="83"/>
        <v>3.1283017760957087E-4</v>
      </c>
      <c r="J715" s="13">
        <f t="shared" si="79"/>
        <v>3.0157421199720367</v>
      </c>
      <c r="K715" s="13">
        <f t="shared" si="80"/>
        <v>3.0157421199720367</v>
      </c>
      <c r="M715" s="11">
        <f t="shared" si="81"/>
        <v>1.7687005897256067E-2</v>
      </c>
    </row>
    <row r="716" spans="1:13" x14ac:dyDescent="0.25">
      <c r="A716" s="1">
        <v>42608</v>
      </c>
      <c r="B716" s="5">
        <v>100.36</v>
      </c>
      <c r="C716" s="11">
        <f t="shared" si="77"/>
        <v>-3.6876397043583024E-2</v>
      </c>
      <c r="D716" s="12"/>
      <c r="E716" s="11">
        <f t="shared" si="82"/>
        <v>-3.6951998225786535E-2</v>
      </c>
      <c r="F716" s="11">
        <f t="shared" si="78"/>
        <v>1.3654501728785312E-3</v>
      </c>
      <c r="I716" s="13">
        <f t="shared" si="83"/>
        <v>3.03084075939412E-4</v>
      </c>
      <c r="J716" s="13">
        <f t="shared" si="79"/>
        <v>0.87921856183466518</v>
      </c>
      <c r="K716" s="13">
        <f t="shared" si="80"/>
        <v>0.87921856183466485</v>
      </c>
      <c r="M716" s="11">
        <f t="shared" si="81"/>
        <v>1.7409310036282655E-2</v>
      </c>
    </row>
    <row r="717" spans="1:13" x14ac:dyDescent="0.25">
      <c r="A717" s="1">
        <v>42609</v>
      </c>
      <c r="B717" s="5">
        <v>99.95</v>
      </c>
      <c r="C717" s="11">
        <f t="shared" si="77"/>
        <v>-4.0936605518123977E-3</v>
      </c>
      <c r="D717" s="12"/>
      <c r="E717" s="11">
        <f t="shared" si="82"/>
        <v>-4.169261734015905E-3</v>
      </c>
      <c r="F717" s="11">
        <f t="shared" si="78"/>
        <v>1.738274340672931E-5</v>
      </c>
      <c r="I717" s="13">
        <f t="shared" si="83"/>
        <v>3.5647539528565304E-4</v>
      </c>
      <c r="J717" s="13">
        <f t="shared" si="79"/>
        <v>3.0263027287417672</v>
      </c>
      <c r="K717" s="13">
        <f t="shared" si="80"/>
        <v>3.0263027287417668</v>
      </c>
      <c r="M717" s="11">
        <f t="shared" si="81"/>
        <v>1.8880556011030319E-2</v>
      </c>
    </row>
    <row r="718" spans="1:13" x14ac:dyDescent="0.25">
      <c r="A718" s="1">
        <v>42612</v>
      </c>
      <c r="B718" s="5">
        <v>99.95</v>
      </c>
      <c r="C718" s="11">
        <f t="shared" si="77"/>
        <v>0</v>
      </c>
      <c r="D718" s="12"/>
      <c r="E718" s="11">
        <f t="shared" si="82"/>
        <v>-7.5601182203507595E-5</v>
      </c>
      <c r="F718" s="11">
        <f t="shared" si="78"/>
        <v>5.7155387505679537E-9</v>
      </c>
      <c r="I718" s="13">
        <f t="shared" si="83"/>
        <v>3.4230897562670387E-4</v>
      </c>
      <c r="J718" s="13">
        <f t="shared" si="79"/>
        <v>3.0709515139122385</v>
      </c>
      <c r="K718" s="13">
        <f t="shared" si="80"/>
        <v>3.0709515139122385</v>
      </c>
      <c r="M718" s="11">
        <f t="shared" si="81"/>
        <v>1.8501593867197061E-2</v>
      </c>
    </row>
    <row r="719" spans="1:13" x14ac:dyDescent="0.25">
      <c r="A719" s="1">
        <v>42613</v>
      </c>
      <c r="B719" s="5">
        <v>101.49</v>
      </c>
      <c r="C719" s="11">
        <f t="shared" si="77"/>
        <v>1.5290210514317571E-2</v>
      </c>
      <c r="D719" s="12"/>
      <c r="E719" s="11">
        <f t="shared" si="82"/>
        <v>1.5214609332114064E-2</v>
      </c>
      <c r="F719" s="11">
        <f t="shared" si="78"/>
        <v>2.3148433712885238E-4</v>
      </c>
      <c r="I719" s="13">
        <f t="shared" si="83"/>
        <v>3.2806789834250008E-4</v>
      </c>
      <c r="J719" s="13">
        <f t="shared" si="79"/>
        <v>2.7394070155928438</v>
      </c>
      <c r="K719" s="13">
        <f t="shared" si="80"/>
        <v>2.7394070155928438</v>
      </c>
      <c r="M719" s="11">
        <f t="shared" si="81"/>
        <v>1.811264470866969E-2</v>
      </c>
    </row>
    <row r="720" spans="1:13" x14ac:dyDescent="0.25">
      <c r="A720" s="1">
        <v>42614</v>
      </c>
      <c r="B720" s="5">
        <v>100.35</v>
      </c>
      <c r="C720" s="11">
        <f t="shared" si="77"/>
        <v>-1.1296196218379694E-2</v>
      </c>
      <c r="D720" s="12"/>
      <c r="E720" s="11">
        <f t="shared" si="82"/>
        <v>-1.1371797400583201E-2</v>
      </c>
      <c r="F720" s="11">
        <f t="shared" si="78"/>
        <v>1.2931777611991085E-4</v>
      </c>
      <c r="I720" s="13">
        <f t="shared" si="83"/>
        <v>3.2584261485584355E-4</v>
      </c>
      <c r="J720" s="13">
        <f t="shared" si="79"/>
        <v>2.8971735540004806</v>
      </c>
      <c r="K720" s="13">
        <f t="shared" si="80"/>
        <v>2.8971735540004806</v>
      </c>
      <c r="M720" s="11">
        <f t="shared" si="81"/>
        <v>1.8051111180640476E-2</v>
      </c>
    </row>
    <row r="721" spans="1:13" x14ac:dyDescent="0.25">
      <c r="A721" s="1">
        <v>42615</v>
      </c>
      <c r="B721" s="5">
        <v>98</v>
      </c>
      <c r="C721" s="11">
        <f t="shared" si="77"/>
        <v>-2.3696596571775121E-2</v>
      </c>
      <c r="D721" s="12"/>
      <c r="E721" s="11">
        <f t="shared" si="82"/>
        <v>-2.3772197753978628E-2</v>
      </c>
      <c r="F721" s="11">
        <f t="shared" si="78"/>
        <v>5.6511738605426653E-4</v>
      </c>
      <c r="I721" s="13">
        <f t="shared" si="83"/>
        <v>3.1861010420849718E-4</v>
      </c>
      <c r="J721" s="13">
        <f t="shared" si="79"/>
        <v>2.2199848177379717</v>
      </c>
      <c r="K721" s="13">
        <f t="shared" si="80"/>
        <v>2.2199848177379722</v>
      </c>
      <c r="M721" s="11">
        <f t="shared" si="81"/>
        <v>1.7849652775572336E-2</v>
      </c>
    </row>
    <row r="722" spans="1:13" x14ac:dyDescent="0.25">
      <c r="A722" s="1">
        <v>42616</v>
      </c>
      <c r="B722" s="5">
        <v>96.59</v>
      </c>
      <c r="C722" s="11">
        <f t="shared" si="77"/>
        <v>-1.4492262479367394E-2</v>
      </c>
      <c r="D722" s="12"/>
      <c r="E722" s="11">
        <f t="shared" si="82"/>
        <v>-1.4567863661570901E-2</v>
      </c>
      <c r="F722" s="11">
        <f t="shared" si="78"/>
        <v>2.1222265166211793E-4</v>
      </c>
      <c r="I722" s="13">
        <f t="shared" si="83"/>
        <v>3.3268493920741277E-4</v>
      </c>
      <c r="J722" s="13">
        <f t="shared" si="79"/>
        <v>2.7662643869962116</v>
      </c>
      <c r="K722" s="13">
        <f t="shared" si="80"/>
        <v>2.7662643869962116</v>
      </c>
      <c r="M722" s="11">
        <f t="shared" si="81"/>
        <v>1.8239652935497778E-2</v>
      </c>
    </row>
    <row r="723" spans="1:13" x14ac:dyDescent="0.25">
      <c r="A723" s="1">
        <v>42619</v>
      </c>
      <c r="B723" s="5">
        <v>96.47</v>
      </c>
      <c r="C723" s="11">
        <f t="shared" si="77"/>
        <v>-1.2431370087423973E-3</v>
      </c>
      <c r="D723" s="12"/>
      <c r="E723" s="11">
        <f t="shared" si="82"/>
        <v>-1.3187381909459048E-3</v>
      </c>
      <c r="F723" s="11">
        <f t="shared" si="78"/>
        <v>1.7390704162592777E-6</v>
      </c>
      <c r="I723" s="13">
        <f t="shared" si="83"/>
        <v>3.2907408449902009E-4</v>
      </c>
      <c r="J723" s="13">
        <f t="shared" si="79"/>
        <v>3.0880329234979134</v>
      </c>
      <c r="K723" s="13">
        <f t="shared" si="80"/>
        <v>3.0880329234979134</v>
      </c>
      <c r="M723" s="11">
        <f t="shared" si="81"/>
        <v>1.8140399237586258E-2</v>
      </c>
    </row>
    <row r="724" spans="1:13" x14ac:dyDescent="0.25">
      <c r="A724" s="1">
        <v>42620</v>
      </c>
      <c r="B724" s="5">
        <v>96.47</v>
      </c>
      <c r="C724" s="11">
        <f t="shared" si="77"/>
        <v>0</v>
      </c>
      <c r="D724" s="12"/>
      <c r="E724" s="11">
        <f t="shared" si="82"/>
        <v>-7.5601182203507595E-5</v>
      </c>
      <c r="F724" s="11">
        <f t="shared" si="78"/>
        <v>5.7155387505679537E-9</v>
      </c>
      <c r="I724" s="13">
        <f t="shared" si="83"/>
        <v>3.1559306749223112E-4</v>
      </c>
      <c r="J724" s="13">
        <f t="shared" si="79"/>
        <v>3.1115808792377528</v>
      </c>
      <c r="K724" s="13">
        <f t="shared" si="80"/>
        <v>3.1115808792377528</v>
      </c>
      <c r="M724" s="11">
        <f t="shared" si="81"/>
        <v>1.7764939276345166E-2</v>
      </c>
    </row>
    <row r="725" spans="1:13" x14ac:dyDescent="0.25">
      <c r="A725" s="1">
        <v>42621</v>
      </c>
      <c r="B725" s="5">
        <v>96.47</v>
      </c>
      <c r="C725" s="11">
        <f t="shared" si="77"/>
        <v>0</v>
      </c>
      <c r="D725" s="12"/>
      <c r="E725" s="11">
        <f t="shared" si="82"/>
        <v>-7.5601182203507595E-5</v>
      </c>
      <c r="F725" s="11">
        <f t="shared" si="78"/>
        <v>5.7155387505679537E-9</v>
      </c>
      <c r="I725" s="13">
        <f t="shared" si="83"/>
        <v>3.0273575834083885E-4</v>
      </c>
      <c r="J725" s="13">
        <f t="shared" si="79"/>
        <v>3.1323771357937531</v>
      </c>
      <c r="K725" s="13">
        <f t="shared" si="80"/>
        <v>3.1323771357937531</v>
      </c>
      <c r="M725" s="11">
        <f t="shared" si="81"/>
        <v>1.7399303386654272E-2</v>
      </c>
    </row>
    <row r="726" spans="1:13" x14ac:dyDescent="0.25">
      <c r="A726" s="1">
        <v>42622</v>
      </c>
      <c r="B726" s="5">
        <v>96.47</v>
      </c>
      <c r="C726" s="11">
        <f t="shared" si="77"/>
        <v>0</v>
      </c>
      <c r="D726" s="12"/>
      <c r="E726" s="11">
        <f t="shared" si="82"/>
        <v>-7.5601182203507595E-5</v>
      </c>
      <c r="F726" s="11">
        <f t="shared" si="78"/>
        <v>5.7155387505679537E-9</v>
      </c>
      <c r="I726" s="13">
        <f t="shared" si="83"/>
        <v>2.9054440202128925E-4</v>
      </c>
      <c r="J726" s="13">
        <f t="shared" si="79"/>
        <v>3.152928704114164</v>
      </c>
      <c r="K726" s="13">
        <f t="shared" si="80"/>
        <v>3.152928704114164</v>
      </c>
      <c r="M726" s="11">
        <f t="shared" si="81"/>
        <v>1.7045363065106275E-2</v>
      </c>
    </row>
    <row r="727" spans="1:13" x14ac:dyDescent="0.25">
      <c r="A727" s="1">
        <v>42623</v>
      </c>
      <c r="B727" s="5">
        <v>96.47</v>
      </c>
      <c r="C727" s="11">
        <f t="shared" si="77"/>
        <v>0</v>
      </c>
      <c r="D727" s="12"/>
      <c r="E727" s="11">
        <f t="shared" si="82"/>
        <v>-7.5601182203507595E-5</v>
      </c>
      <c r="F727" s="11">
        <f t="shared" si="78"/>
        <v>5.7155387505679537E-9</v>
      </c>
      <c r="I727" s="13">
        <f t="shared" si="83"/>
        <v>2.7898450506616887E-4</v>
      </c>
      <c r="J727" s="13">
        <f t="shared" si="79"/>
        <v>3.1732283808666502</v>
      </c>
      <c r="K727" s="13">
        <f t="shared" si="80"/>
        <v>3.1732283808666506</v>
      </c>
      <c r="M727" s="11">
        <f t="shared" si="81"/>
        <v>1.6702829253338155E-2</v>
      </c>
    </row>
    <row r="728" spans="1:13" x14ac:dyDescent="0.25">
      <c r="A728" s="1">
        <v>42626</v>
      </c>
      <c r="B728" s="5">
        <v>93.34</v>
      </c>
      <c r="C728" s="11">
        <f t="shared" si="77"/>
        <v>-3.2983338660792637E-2</v>
      </c>
      <c r="D728" s="12"/>
      <c r="E728" s="11">
        <f t="shared" si="82"/>
        <v>-3.3058939842996148E-2</v>
      </c>
      <c r="F728" s="11">
        <f t="shared" si="78"/>
        <v>1.0928935035428382E-3</v>
      </c>
      <c r="I728" s="13">
        <f t="shared" si="83"/>
        <v>2.6802336062002418E-4</v>
      </c>
      <c r="J728" s="13">
        <f t="shared" si="79"/>
        <v>1.1544769723982504</v>
      </c>
      <c r="K728" s="13">
        <f t="shared" si="80"/>
        <v>1.1544769723982506</v>
      </c>
      <c r="M728" s="11">
        <f t="shared" si="81"/>
        <v>1.6371419016689547E-2</v>
      </c>
    </row>
    <row r="729" spans="1:13" x14ac:dyDescent="0.25">
      <c r="A729" s="1">
        <v>42627</v>
      </c>
      <c r="B729" s="5">
        <v>96.4</v>
      </c>
      <c r="C729" s="11">
        <f t="shared" si="77"/>
        <v>3.2257461094830332E-2</v>
      </c>
      <c r="D729" s="12"/>
      <c r="E729" s="11">
        <f t="shared" si="82"/>
        <v>3.2181859912626821E-2</v>
      </c>
      <c r="F729" s="11">
        <f t="shared" si="78"/>
        <v>1.0356721074359372E-3</v>
      </c>
      <c r="I729" s="13">
        <f t="shared" si="83"/>
        <v>3.1011080457663876E-4</v>
      </c>
      <c r="J729" s="13">
        <f t="shared" si="79"/>
        <v>1.4505098874612881</v>
      </c>
      <c r="K729" s="13">
        <f t="shared" si="80"/>
        <v>1.4505098874612876</v>
      </c>
      <c r="M729" s="11">
        <f t="shared" si="81"/>
        <v>1.7609963219059794E-2</v>
      </c>
    </row>
    <row r="730" spans="1:13" x14ac:dyDescent="0.25">
      <c r="A730" s="1">
        <v>42628</v>
      </c>
      <c r="B730" s="5">
        <v>96</v>
      </c>
      <c r="C730" s="11">
        <f t="shared" si="77"/>
        <v>-4.1580101486637881E-3</v>
      </c>
      <c r="D730" s="12"/>
      <c r="E730" s="11">
        <f t="shared" si="82"/>
        <v>-4.2336113308672953E-3</v>
      </c>
      <c r="F730" s="11">
        <f t="shared" si="78"/>
        <v>1.7923464900847953E-5</v>
      </c>
      <c r="I730" s="13">
        <f t="shared" si="83"/>
        <v>3.4773378517776609E-4</v>
      </c>
      <c r="J730" s="13">
        <f t="shared" si="79"/>
        <v>3.0373263250248255</v>
      </c>
      <c r="K730" s="13">
        <f t="shared" si="80"/>
        <v>3.0373263250248255</v>
      </c>
      <c r="M730" s="11">
        <f t="shared" si="81"/>
        <v>1.8647621434857747E-2</v>
      </c>
    </row>
    <row r="731" spans="1:13" x14ac:dyDescent="0.25">
      <c r="A731" s="1">
        <v>42629</v>
      </c>
      <c r="B731" s="5">
        <v>93.4</v>
      </c>
      <c r="C731" s="11">
        <f t="shared" si="77"/>
        <v>-2.7456846233039203E-2</v>
      </c>
      <c r="D731" s="12"/>
      <c r="E731" s="11">
        <f t="shared" si="82"/>
        <v>-2.753244741524271E-2</v>
      </c>
      <c r="F731" s="11">
        <f t="shared" si="78"/>
        <v>7.5803566067310498E-4</v>
      </c>
      <c r="I731" s="13">
        <f t="shared" si="83"/>
        <v>3.3404575829013494E-4</v>
      </c>
      <c r="J731" s="13">
        <f t="shared" si="79"/>
        <v>1.9485492754704417</v>
      </c>
      <c r="K731" s="13">
        <f t="shared" si="80"/>
        <v>1.9485492754704423</v>
      </c>
      <c r="M731" s="11">
        <f t="shared" si="81"/>
        <v>1.8276918730741651E-2</v>
      </c>
    </row>
    <row r="732" spans="1:13" x14ac:dyDescent="0.25">
      <c r="A732" s="1">
        <v>42630</v>
      </c>
      <c r="B732" s="5">
        <v>90.5</v>
      </c>
      <c r="C732" s="11">
        <f t="shared" si="77"/>
        <v>-3.1541494528916511E-2</v>
      </c>
      <c r="D732" s="12"/>
      <c r="E732" s="11">
        <f t="shared" si="82"/>
        <v>-3.1617095711120022E-2</v>
      </c>
      <c r="F732" s="11">
        <f t="shared" si="78"/>
        <v>9.9964074120612403E-4</v>
      </c>
      <c r="I732" s="13">
        <f t="shared" si="83"/>
        <v>3.5660013602590386E-4</v>
      </c>
      <c r="J732" s="13">
        <f t="shared" si="79"/>
        <v>1.6488822254846365</v>
      </c>
      <c r="K732" s="13">
        <f t="shared" si="80"/>
        <v>1.6488822254846367</v>
      </c>
      <c r="M732" s="11">
        <f t="shared" si="81"/>
        <v>1.8883859140173227E-2</v>
      </c>
    </row>
    <row r="733" spans="1:13" x14ac:dyDescent="0.25">
      <c r="A733" s="1">
        <v>42633</v>
      </c>
      <c r="B733" s="5">
        <v>94.8</v>
      </c>
      <c r="C733" s="11">
        <f t="shared" si="77"/>
        <v>4.6419558555095629E-2</v>
      </c>
      <c r="D733" s="12"/>
      <c r="E733" s="11">
        <f t="shared" si="82"/>
        <v>4.6343957372892118E-2</v>
      </c>
      <c r="F733" s="11">
        <f t="shared" si="78"/>
        <v>2.1477623849804417E-3</v>
      </c>
      <c r="I733" s="13">
        <f t="shared" si="83"/>
        <v>3.8961164620319652E-4</v>
      </c>
      <c r="J733" s="13">
        <f t="shared" si="79"/>
        <v>0.24995534275782405</v>
      </c>
      <c r="K733" s="13">
        <f t="shared" si="80"/>
        <v>0.24995534275782405</v>
      </c>
      <c r="M733" s="11">
        <f t="shared" si="81"/>
        <v>1.973858267969604E-2</v>
      </c>
    </row>
    <row r="734" spans="1:13" x14ac:dyDescent="0.25">
      <c r="A734" s="1">
        <v>42634</v>
      </c>
      <c r="B734" s="5">
        <v>94.45</v>
      </c>
      <c r="C734" s="11">
        <f t="shared" si="77"/>
        <v>-3.698815313457544E-3</v>
      </c>
      <c r="D734" s="12"/>
      <c r="E734" s="11">
        <f t="shared" si="82"/>
        <v>-3.7744164956610518E-3</v>
      </c>
      <c r="F734" s="11">
        <f t="shared" si="78"/>
        <v>1.4246219882718255E-5</v>
      </c>
      <c r="I734" s="13">
        <f t="shared" si="83"/>
        <v>4.7686789644882003E-4</v>
      </c>
      <c r="J734" s="13">
        <f t="shared" si="79"/>
        <v>2.8902597114746271</v>
      </c>
      <c r="K734" s="13">
        <f t="shared" si="80"/>
        <v>2.8902597114746271</v>
      </c>
      <c r="M734" s="11">
        <f t="shared" si="81"/>
        <v>2.1837305155371623E-2</v>
      </c>
    </row>
    <row r="735" spans="1:13" x14ac:dyDescent="0.25">
      <c r="A735" s="1">
        <v>42635</v>
      </c>
      <c r="B735" s="5">
        <v>91.3</v>
      </c>
      <c r="C735" s="11">
        <f t="shared" si="77"/>
        <v>-3.3919806346595791E-2</v>
      </c>
      <c r="D735" s="12"/>
      <c r="E735" s="11">
        <f t="shared" si="82"/>
        <v>-3.3995407528799301E-2</v>
      </c>
      <c r="F735" s="11">
        <f t="shared" si="78"/>
        <v>1.1556877330491442E-3</v>
      </c>
      <c r="I735" s="13">
        <f t="shared" si="83"/>
        <v>4.5631724018957534E-4</v>
      </c>
      <c r="J735" s="13">
        <f t="shared" si="79"/>
        <v>1.6609021311086494</v>
      </c>
      <c r="K735" s="13">
        <f t="shared" si="80"/>
        <v>1.6609021311086498</v>
      </c>
      <c r="M735" s="11">
        <f t="shared" si="81"/>
        <v>2.1361583279091823E-2</v>
      </c>
    </row>
    <row r="736" spans="1:13" x14ac:dyDescent="0.25">
      <c r="A736" s="1">
        <v>42636</v>
      </c>
      <c r="B736" s="5">
        <v>90</v>
      </c>
      <c r="C736" s="11">
        <f t="shared" si="77"/>
        <v>-1.4341117270657712E-2</v>
      </c>
      <c r="D736" s="12"/>
      <c r="E736" s="11">
        <f t="shared" si="82"/>
        <v>-1.4416718452861219E-2</v>
      </c>
      <c r="F736" s="11">
        <f t="shared" si="78"/>
        <v>2.0784177094906918E-4</v>
      </c>
      <c r="I736" s="13">
        <f t="shared" si="83"/>
        <v>4.9167427122360314E-4</v>
      </c>
      <c r="J736" s="13">
        <f t="shared" si="79"/>
        <v>2.6785472786093329</v>
      </c>
      <c r="K736" s="13">
        <f t="shared" si="80"/>
        <v>2.6785472786093325</v>
      </c>
      <c r="M736" s="11">
        <f t="shared" si="81"/>
        <v>2.217372930347088E-2</v>
      </c>
    </row>
    <row r="737" spans="1:13" x14ac:dyDescent="0.25">
      <c r="A737" s="1">
        <v>42637</v>
      </c>
      <c r="B737" s="5">
        <v>91.72</v>
      </c>
      <c r="C737" s="11">
        <f t="shared" si="77"/>
        <v>1.8930787659438592E-2</v>
      </c>
      <c r="D737" s="12"/>
      <c r="E737" s="11">
        <f t="shared" si="82"/>
        <v>1.8855186477235084E-2</v>
      </c>
      <c r="F737" s="11">
        <f t="shared" si="78"/>
        <v>3.5551805709130877E-4</v>
      </c>
      <c r="I737" s="13">
        <f t="shared" si="83"/>
        <v>4.7961822557692201E-4</v>
      </c>
      <c r="J737" s="13">
        <f t="shared" si="79"/>
        <v>2.5316954418600375</v>
      </c>
      <c r="K737" s="13">
        <f t="shared" si="80"/>
        <v>2.5316954418600375</v>
      </c>
      <c r="M737" s="11">
        <f t="shared" si="81"/>
        <v>2.1900187797754659E-2</v>
      </c>
    </row>
    <row r="738" spans="1:13" x14ac:dyDescent="0.25">
      <c r="A738" s="1">
        <v>42640</v>
      </c>
      <c r="B738" s="5">
        <v>92.71</v>
      </c>
      <c r="C738" s="11">
        <f t="shared" si="77"/>
        <v>1.0735883629187332E-2</v>
      </c>
      <c r="D738" s="12"/>
      <c r="E738" s="11">
        <f t="shared" si="82"/>
        <v>1.0660282446983825E-2</v>
      </c>
      <c r="F738" s="11">
        <f t="shared" si="78"/>
        <v>1.1364162184947144E-4</v>
      </c>
      <c r="I738" s="13">
        <f t="shared" si="83"/>
        <v>4.7555329349315375E-4</v>
      </c>
      <c r="J738" s="13">
        <f t="shared" si="79"/>
        <v>2.787093686528805</v>
      </c>
      <c r="K738" s="13">
        <f t="shared" si="80"/>
        <v>2.787093686528805</v>
      </c>
      <c r="M738" s="11">
        <f t="shared" si="81"/>
        <v>2.180718444671741E-2</v>
      </c>
    </row>
    <row r="739" spans="1:13" x14ac:dyDescent="0.25">
      <c r="A739" s="1">
        <v>42641</v>
      </c>
      <c r="B739" s="5">
        <v>93.77</v>
      </c>
      <c r="C739" s="11">
        <f t="shared" si="77"/>
        <v>1.1368633812642821E-2</v>
      </c>
      <c r="D739" s="12"/>
      <c r="E739" s="11">
        <f t="shared" si="82"/>
        <v>1.1293032630439313E-2</v>
      </c>
      <c r="F739" s="11">
        <f t="shared" si="78"/>
        <v>1.2753258599216709E-4</v>
      </c>
      <c r="I739" s="13">
        <f t="shared" si="83"/>
        <v>4.5997089764782221E-4</v>
      </c>
      <c r="J739" s="13">
        <f t="shared" si="79"/>
        <v>2.7846039883138669</v>
      </c>
      <c r="K739" s="13">
        <f t="shared" si="80"/>
        <v>2.7846039883138669</v>
      </c>
      <c r="M739" s="11">
        <f t="shared" si="81"/>
        <v>2.1446932126712719E-2</v>
      </c>
    </row>
    <row r="740" spans="1:13" x14ac:dyDescent="0.25">
      <c r="A740" s="1">
        <v>42642</v>
      </c>
      <c r="B740" s="5">
        <v>96.95</v>
      </c>
      <c r="C740" s="11">
        <f t="shared" si="77"/>
        <v>3.3350406257127076E-2</v>
      </c>
      <c r="D740" s="12"/>
      <c r="E740" s="11">
        <f t="shared" si="82"/>
        <v>3.3274805074923565E-2</v>
      </c>
      <c r="F740" s="11">
        <f t="shared" si="78"/>
        <v>1.1072126527741589E-3</v>
      </c>
      <c r="I740" s="13">
        <f t="shared" si="83"/>
        <v>4.4587032440877747E-4</v>
      </c>
      <c r="J740" s="13">
        <f t="shared" si="79"/>
        <v>1.6971718698313636</v>
      </c>
      <c r="K740" s="13">
        <f t="shared" si="80"/>
        <v>1.6971718698313636</v>
      </c>
      <c r="M740" s="11">
        <f t="shared" si="81"/>
        <v>2.1115641700142043E-2</v>
      </c>
    </row>
    <row r="741" spans="1:13" x14ac:dyDescent="0.25">
      <c r="A741" s="1">
        <v>42643</v>
      </c>
      <c r="B741" s="5">
        <v>97.31</v>
      </c>
      <c r="C741" s="11">
        <f t="shared" si="77"/>
        <v>3.7063771452367422E-3</v>
      </c>
      <c r="D741" s="12"/>
      <c r="E741" s="11">
        <f t="shared" si="82"/>
        <v>3.6307759630332345E-3</v>
      </c>
      <c r="F741" s="11">
        <f t="shared" si="78"/>
        <v>1.3182534093739911E-5</v>
      </c>
      <c r="I741" s="13">
        <f t="shared" si="83"/>
        <v>4.7992067316210695E-4</v>
      </c>
      <c r="J741" s="13">
        <f t="shared" si="79"/>
        <v>2.88827225667875</v>
      </c>
      <c r="K741" s="13">
        <f t="shared" si="80"/>
        <v>2.88827225667875</v>
      </c>
      <c r="M741" s="11">
        <f t="shared" si="81"/>
        <v>2.1907091846297331E-2</v>
      </c>
    </row>
    <row r="742" spans="1:13" x14ac:dyDescent="0.25">
      <c r="A742" s="1">
        <v>42644</v>
      </c>
      <c r="B742" s="5">
        <v>98.02</v>
      </c>
      <c r="C742" s="11">
        <f t="shared" si="77"/>
        <v>7.2697806475037294E-3</v>
      </c>
      <c r="D742" s="12"/>
      <c r="E742" s="11">
        <f t="shared" si="82"/>
        <v>7.1941794653002222E-3</v>
      </c>
      <c r="F742" s="11">
        <f t="shared" si="78"/>
        <v>5.1756218178947393E-5</v>
      </c>
      <c r="I742" s="13">
        <f t="shared" si="83"/>
        <v>4.5921459762723291E-4</v>
      </c>
      <c r="J742" s="13">
        <f t="shared" si="79"/>
        <v>2.8677049531368355</v>
      </c>
      <c r="K742" s="13">
        <f t="shared" si="80"/>
        <v>2.867704953136835</v>
      </c>
      <c r="M742" s="11">
        <f t="shared" si="81"/>
        <v>2.1429292980106294E-2</v>
      </c>
    </row>
    <row r="743" spans="1:13" x14ac:dyDescent="0.25">
      <c r="A743" s="1">
        <v>42647</v>
      </c>
      <c r="B743" s="5">
        <v>98.5</v>
      </c>
      <c r="C743" s="11">
        <f t="shared" si="77"/>
        <v>4.8850086966418958E-3</v>
      </c>
      <c r="D743" s="12"/>
      <c r="E743" s="11">
        <f t="shared" si="82"/>
        <v>4.8094075144383885E-3</v>
      </c>
      <c r="F743" s="11">
        <f t="shared" si="78"/>
        <v>2.3130400639936439E-5</v>
      </c>
      <c r="I743" s="13">
        <f t="shared" si="83"/>
        <v>4.4146781174196192E-4</v>
      </c>
      <c r="J743" s="13">
        <f t="shared" si="79"/>
        <v>2.9175670362197956</v>
      </c>
      <c r="K743" s="13">
        <f t="shared" si="80"/>
        <v>2.9175670362197956</v>
      </c>
      <c r="M743" s="11">
        <f t="shared" si="81"/>
        <v>2.1011135422483999E-2</v>
      </c>
    </row>
    <row r="744" spans="1:13" x14ac:dyDescent="0.25">
      <c r="A744" s="1">
        <v>42648</v>
      </c>
      <c r="B744" s="5">
        <v>97.14</v>
      </c>
      <c r="C744" s="11">
        <f t="shared" si="77"/>
        <v>-1.3903311260444426E-2</v>
      </c>
      <c r="D744" s="12"/>
      <c r="E744" s="11">
        <f t="shared" si="82"/>
        <v>-1.3978912442647934E-2</v>
      </c>
      <c r="F744" s="11">
        <f t="shared" si="78"/>
        <v>1.9540999307921721E-4</v>
      </c>
      <c r="I744" s="13">
        <f t="shared" si="83"/>
        <v>4.232419144835119E-4</v>
      </c>
      <c r="J744" s="13">
        <f t="shared" si="79"/>
        <v>2.7339957307779899</v>
      </c>
      <c r="K744" s="13">
        <f t="shared" si="80"/>
        <v>2.7339957307779899</v>
      </c>
      <c r="M744" s="11">
        <f t="shared" si="81"/>
        <v>2.0572844102931219E-2</v>
      </c>
    </row>
    <row r="745" spans="1:13" x14ac:dyDescent="0.25">
      <c r="A745" s="1">
        <v>42649</v>
      </c>
      <c r="B745" s="5">
        <v>97.25</v>
      </c>
      <c r="C745" s="11">
        <f t="shared" si="77"/>
        <v>1.1317455809569464E-3</v>
      </c>
      <c r="D745" s="12"/>
      <c r="E745" s="11">
        <f t="shared" si="82"/>
        <v>1.0561443987534389E-3</v>
      </c>
      <c r="F745" s="11">
        <f t="shared" si="78"/>
        <v>1.115440991018263E-6</v>
      </c>
      <c r="I745" s="13">
        <f t="shared" si="83"/>
        <v>4.1413384647465942E-4</v>
      </c>
      <c r="J745" s="13">
        <f t="shared" si="79"/>
        <v>2.9743754190969902</v>
      </c>
      <c r="K745" s="13">
        <f t="shared" si="80"/>
        <v>2.9743754190969902</v>
      </c>
      <c r="M745" s="11">
        <f t="shared" si="81"/>
        <v>2.0350278781251608E-2</v>
      </c>
    </row>
    <row r="746" spans="1:13" x14ac:dyDescent="0.25">
      <c r="A746" s="1">
        <v>42650</v>
      </c>
      <c r="B746" s="5">
        <v>99.4</v>
      </c>
      <c r="C746" s="11">
        <f t="shared" si="77"/>
        <v>2.186713116397274E-2</v>
      </c>
      <c r="D746" s="12"/>
      <c r="E746" s="11">
        <f t="shared" si="82"/>
        <v>2.1791529981769232E-2</v>
      </c>
      <c r="F746" s="11">
        <f t="shared" si="78"/>
        <v>4.7487077894634738E-4</v>
      </c>
      <c r="I746" s="13">
        <f t="shared" si="83"/>
        <v>3.9623434122237552E-4</v>
      </c>
      <c r="J746" s="13">
        <f t="shared" si="79"/>
        <v>2.3985841320538017</v>
      </c>
      <c r="K746" s="13">
        <f t="shared" si="80"/>
        <v>2.3985841320538017</v>
      </c>
      <c r="M746" s="11">
        <f t="shared" si="81"/>
        <v>1.99056359160509E-2</v>
      </c>
    </row>
    <row r="747" spans="1:13" x14ac:dyDescent="0.25">
      <c r="A747" s="1">
        <v>42651</v>
      </c>
      <c r="B747" s="5">
        <v>100.84</v>
      </c>
      <c r="C747" s="11">
        <f t="shared" si="77"/>
        <v>1.4382988657190642E-2</v>
      </c>
      <c r="D747" s="12"/>
      <c r="E747" s="11">
        <f t="shared" si="82"/>
        <v>1.4307387474987134E-2</v>
      </c>
      <c r="F747" s="11">
        <f t="shared" si="78"/>
        <v>2.0470133635941873E-4</v>
      </c>
      <c r="I747" s="13">
        <f t="shared" si="83"/>
        <v>4.0226738309688233E-4</v>
      </c>
      <c r="J747" s="13">
        <f t="shared" si="79"/>
        <v>2.7358238262851282</v>
      </c>
      <c r="K747" s="13">
        <f t="shared" si="80"/>
        <v>2.7358238262851287</v>
      </c>
      <c r="M747" s="11">
        <f t="shared" si="81"/>
        <v>2.005660447575517E-2</v>
      </c>
    </row>
    <row r="748" spans="1:13" x14ac:dyDescent="0.25">
      <c r="A748" s="1">
        <v>42654</v>
      </c>
      <c r="B748" s="5">
        <v>102</v>
      </c>
      <c r="C748" s="11">
        <f t="shared" si="77"/>
        <v>1.1437710964552017E-2</v>
      </c>
      <c r="D748" s="12"/>
      <c r="E748" s="11">
        <f t="shared" si="82"/>
        <v>1.1362109782348509E-2</v>
      </c>
      <c r="F748" s="11">
        <f t="shared" si="78"/>
        <v>1.290975387061397E-4</v>
      </c>
      <c r="I748" s="13">
        <f t="shared" si="83"/>
        <v>3.9490024605869572E-4</v>
      </c>
      <c r="J748" s="13">
        <f t="shared" si="79"/>
        <v>2.8360442647138737</v>
      </c>
      <c r="K748" s="13">
        <f t="shared" si="80"/>
        <v>2.8360442647138733</v>
      </c>
      <c r="M748" s="11">
        <f t="shared" si="81"/>
        <v>1.9872097173139421E-2</v>
      </c>
    </row>
    <row r="749" spans="1:13" x14ac:dyDescent="0.25">
      <c r="A749" s="1">
        <v>42655</v>
      </c>
      <c r="B749" s="5">
        <v>101.85</v>
      </c>
      <c r="C749" s="11">
        <f t="shared" si="77"/>
        <v>-1.4716706114563619E-3</v>
      </c>
      <c r="D749" s="12"/>
      <c r="E749" s="11">
        <f t="shared" si="82"/>
        <v>-1.5472717936598694E-3</v>
      </c>
      <c r="F749" s="11">
        <f t="shared" si="78"/>
        <v>2.3940500034554294E-6</v>
      </c>
      <c r="I749" s="13">
        <f t="shared" si="83"/>
        <v>3.8424604818327099E-4</v>
      </c>
      <c r="J749" s="13">
        <f t="shared" si="79"/>
        <v>3.0100599403348642</v>
      </c>
      <c r="K749" s="13">
        <f t="shared" si="80"/>
        <v>3.0100599403348642</v>
      </c>
      <c r="M749" s="11">
        <f t="shared" si="81"/>
        <v>1.960219498380911E-2</v>
      </c>
    </row>
    <row r="750" spans="1:13" x14ac:dyDescent="0.25">
      <c r="A750" s="1">
        <v>42656</v>
      </c>
      <c r="B750" s="5">
        <v>102.9</v>
      </c>
      <c r="C750" s="11">
        <f t="shared" si="77"/>
        <v>1.0256500167189282E-2</v>
      </c>
      <c r="D750" s="12"/>
      <c r="E750" s="11">
        <f t="shared" si="82"/>
        <v>1.0180898984985774E-2</v>
      </c>
      <c r="F750" s="11">
        <f t="shared" si="78"/>
        <v>1.0365070414248436E-4</v>
      </c>
      <c r="I750" s="13">
        <f t="shared" si="83"/>
        <v>3.6793729241307507E-4</v>
      </c>
      <c r="J750" s="13">
        <f t="shared" si="79"/>
        <v>2.8940067217862482</v>
      </c>
      <c r="K750" s="13">
        <f t="shared" si="80"/>
        <v>2.8940067217862482</v>
      </c>
      <c r="M750" s="11">
        <f t="shared" si="81"/>
        <v>1.9181691594149747E-2</v>
      </c>
    </row>
    <row r="751" spans="1:13" x14ac:dyDescent="0.25">
      <c r="A751" s="1">
        <v>42657</v>
      </c>
      <c r="B751" s="5">
        <v>101.26</v>
      </c>
      <c r="C751" s="11">
        <f t="shared" si="77"/>
        <v>-1.6066176298240836E-2</v>
      </c>
      <c r="D751" s="12"/>
      <c r="E751" s="11">
        <f t="shared" si="82"/>
        <v>-1.6141777480444344E-2</v>
      </c>
      <c r="F751" s="11">
        <f t="shared" si="78"/>
        <v>2.6055698022818015E-4</v>
      </c>
      <c r="I751" s="13">
        <f t="shared" si="83"/>
        <v>3.5744347519949519E-4</v>
      </c>
      <c r="J751" s="13">
        <f t="shared" si="79"/>
        <v>2.6848551423551199</v>
      </c>
      <c r="K751" s="13">
        <f t="shared" si="80"/>
        <v>2.6848551423551199</v>
      </c>
      <c r="M751" s="11">
        <f t="shared" si="81"/>
        <v>1.8906175583641847E-2</v>
      </c>
    </row>
    <row r="752" spans="1:13" x14ac:dyDescent="0.25">
      <c r="A752" s="1">
        <v>42658</v>
      </c>
      <c r="B752" s="5">
        <v>102.65</v>
      </c>
      <c r="C752" s="11">
        <f t="shared" si="77"/>
        <v>1.3633676923179378E-2</v>
      </c>
      <c r="D752" s="12"/>
      <c r="E752" s="11">
        <f t="shared" si="82"/>
        <v>1.355807574097587E-2</v>
      </c>
      <c r="F752" s="11">
        <f t="shared" si="78"/>
        <v>1.8382141779803838E-4</v>
      </c>
      <c r="I752" s="13">
        <f t="shared" si="83"/>
        <v>3.5487042671450035E-4</v>
      </c>
      <c r="J752" s="13">
        <f t="shared" si="79"/>
        <v>2.7939424435924467</v>
      </c>
      <c r="K752" s="13">
        <f t="shared" si="80"/>
        <v>2.7939424435924471</v>
      </c>
      <c r="M752" s="11">
        <f t="shared" si="81"/>
        <v>1.8838004849625143E-2</v>
      </c>
    </row>
    <row r="753" spans="1:13" x14ac:dyDescent="0.25">
      <c r="A753" s="1">
        <v>42661</v>
      </c>
      <c r="B753" s="5">
        <v>105.25</v>
      </c>
      <c r="C753" s="11">
        <f t="shared" si="77"/>
        <v>2.5013329097548088E-2</v>
      </c>
      <c r="D753" s="12"/>
      <c r="E753" s="11">
        <f t="shared" si="82"/>
        <v>2.4937727915344581E-2</v>
      </c>
      <c r="F753" s="11">
        <f t="shared" si="78"/>
        <v>6.2189027357975634E-4</v>
      </c>
      <c r="I753" s="13">
        <f t="shared" si="83"/>
        <v>3.4894552355041681E-4</v>
      </c>
      <c r="J753" s="13">
        <f t="shared" si="79"/>
        <v>2.1702594655673311</v>
      </c>
      <c r="K753" s="13">
        <f t="shared" si="80"/>
        <v>2.1702594655673311</v>
      </c>
      <c r="M753" s="11">
        <f t="shared" si="81"/>
        <v>1.8680083606622773E-2</v>
      </c>
    </row>
    <row r="754" spans="1:13" x14ac:dyDescent="0.25">
      <c r="A754" s="1">
        <v>42662</v>
      </c>
      <c r="B754" s="5">
        <v>105.81</v>
      </c>
      <c r="C754" s="11">
        <f t="shared" si="77"/>
        <v>5.306560353579572E-3</v>
      </c>
      <c r="D754" s="12"/>
      <c r="E754" s="11">
        <f t="shared" si="82"/>
        <v>5.2309591713760647E-3</v>
      </c>
      <c r="F754" s="11">
        <f t="shared" si="78"/>
        <v>2.7362933852603367E-5</v>
      </c>
      <c r="I754" s="13">
        <f t="shared" si="83"/>
        <v>3.6454316062570186E-4</v>
      </c>
      <c r="J754" s="13">
        <f t="shared" si="79"/>
        <v>3.0019638236220789</v>
      </c>
      <c r="K754" s="13">
        <f t="shared" si="80"/>
        <v>3.0019638236220789</v>
      </c>
      <c r="M754" s="11">
        <f t="shared" si="81"/>
        <v>1.9093013398248634E-2</v>
      </c>
    </row>
    <row r="755" spans="1:13" x14ac:dyDescent="0.25">
      <c r="A755" s="1">
        <v>42663</v>
      </c>
      <c r="B755" s="5">
        <v>108.57</v>
      </c>
      <c r="C755" s="11">
        <f t="shared" si="77"/>
        <v>2.575009332769046E-2</v>
      </c>
      <c r="D755" s="12"/>
      <c r="E755" s="11">
        <f t="shared" si="82"/>
        <v>2.5674492145486952E-2</v>
      </c>
      <c r="F755" s="11">
        <f t="shared" si="78"/>
        <v>6.5917954692867127E-4</v>
      </c>
      <c r="I755" s="13">
        <f t="shared" si="83"/>
        <v>3.5050888081646553E-4</v>
      </c>
      <c r="J755" s="13">
        <f t="shared" si="79"/>
        <v>2.1188058275596626</v>
      </c>
      <c r="K755" s="13">
        <f t="shared" si="80"/>
        <v>2.1188058275596631</v>
      </c>
      <c r="M755" s="11">
        <f t="shared" si="81"/>
        <v>1.8721882405796312E-2</v>
      </c>
    </row>
    <row r="756" spans="1:13" x14ac:dyDescent="0.25">
      <c r="A756" s="1">
        <v>42664</v>
      </c>
      <c r="B756" s="5">
        <v>110.66</v>
      </c>
      <c r="C756" s="11">
        <f t="shared" si="77"/>
        <v>1.9067311226202945E-2</v>
      </c>
      <c r="D756" s="12"/>
      <c r="E756" s="11">
        <f t="shared" si="82"/>
        <v>1.8991710043999438E-2</v>
      </c>
      <c r="F756" s="11">
        <f t="shared" si="78"/>
        <v>3.6068505039534916E-4</v>
      </c>
      <c r="I756" s="13">
        <f t="shared" si="83"/>
        <v>3.6782976923106114E-4</v>
      </c>
      <c r="J756" s="13">
        <f t="shared" si="79"/>
        <v>2.5447186130369932</v>
      </c>
      <c r="K756" s="13">
        <f t="shared" si="80"/>
        <v>2.5447186130369932</v>
      </c>
      <c r="M756" s="11">
        <f t="shared" si="81"/>
        <v>1.9178888633887552E-2</v>
      </c>
    </row>
    <row r="757" spans="1:13" x14ac:dyDescent="0.25">
      <c r="A757" s="1">
        <v>42665</v>
      </c>
      <c r="B757" s="5">
        <v>111.16</v>
      </c>
      <c r="C757" s="11">
        <f t="shared" si="77"/>
        <v>4.5081674043392439E-3</v>
      </c>
      <c r="D757" s="12"/>
      <c r="E757" s="11">
        <f t="shared" si="82"/>
        <v>4.4325662221357367E-3</v>
      </c>
      <c r="F757" s="11">
        <f t="shared" si="78"/>
        <v>1.9647643313618678E-5</v>
      </c>
      <c r="I757" s="13">
        <f t="shared" si="83"/>
        <v>3.6980524823600262E-4</v>
      </c>
      <c r="J757" s="13">
        <f t="shared" si="79"/>
        <v>3.0057636383897091</v>
      </c>
      <c r="K757" s="13">
        <f t="shared" si="80"/>
        <v>3.0057636383897091</v>
      </c>
      <c r="M757" s="11">
        <f t="shared" si="81"/>
        <v>1.9230321064298502E-2</v>
      </c>
    </row>
    <row r="758" spans="1:13" x14ac:dyDescent="0.25">
      <c r="A758" s="1">
        <v>42668</v>
      </c>
      <c r="B758" s="5">
        <v>108.62</v>
      </c>
      <c r="C758" s="11">
        <f t="shared" si="77"/>
        <v>-2.3115052267603655E-2</v>
      </c>
      <c r="D758" s="12"/>
      <c r="E758" s="11">
        <f t="shared" si="82"/>
        <v>-2.3190653449807162E-2</v>
      </c>
      <c r="F758" s="11">
        <f t="shared" si="78"/>
        <v>5.3780640742905289E-4</v>
      </c>
      <c r="I758" s="13">
        <f t="shared" si="83"/>
        <v>3.5512040226079152E-4</v>
      </c>
      <c r="J758" s="13">
        <f t="shared" si="79"/>
        <v>2.2953713045602471</v>
      </c>
      <c r="K758" s="13">
        <f t="shared" si="80"/>
        <v>2.2953713045602471</v>
      </c>
      <c r="M758" s="11">
        <f t="shared" si="81"/>
        <v>1.8844638554793017E-2</v>
      </c>
    </row>
    <row r="759" spans="1:13" x14ac:dyDescent="0.25">
      <c r="A759" s="1">
        <v>42669</v>
      </c>
      <c r="B759" s="5">
        <v>108.65</v>
      </c>
      <c r="C759" s="11">
        <f t="shared" si="77"/>
        <v>2.7615409573951953E-4</v>
      </c>
      <c r="D759" s="12"/>
      <c r="E759" s="11">
        <f t="shared" si="82"/>
        <v>2.0055291353601192E-4</v>
      </c>
      <c r="F759" s="11">
        <f t="shared" si="78"/>
        <v>4.0221471127783074E-8</v>
      </c>
      <c r="I759" s="13">
        <f t="shared" si="83"/>
        <v>3.6599090932883788E-4</v>
      </c>
      <c r="J759" s="13">
        <f t="shared" si="79"/>
        <v>3.0374575494509495</v>
      </c>
      <c r="K759" s="13">
        <f t="shared" si="80"/>
        <v>3.037457549450949</v>
      </c>
      <c r="M759" s="11">
        <f t="shared" si="81"/>
        <v>1.913088887973682E-2</v>
      </c>
    </row>
    <row r="760" spans="1:13" x14ac:dyDescent="0.25">
      <c r="A760" s="1">
        <v>42670</v>
      </c>
      <c r="B760" s="5">
        <v>108.07</v>
      </c>
      <c r="C760" s="11">
        <f t="shared" si="77"/>
        <v>-5.3525413873644883E-3</v>
      </c>
      <c r="D760" s="12"/>
      <c r="E760" s="11">
        <f t="shared" si="82"/>
        <v>-5.4281425695679956E-3</v>
      </c>
      <c r="F760" s="11">
        <f t="shared" si="78"/>
        <v>2.9464731755556243E-5</v>
      </c>
      <c r="I760" s="13">
        <f t="shared" si="83"/>
        <v>3.5052688949567469E-4</v>
      </c>
      <c r="J760" s="13">
        <f t="shared" si="79"/>
        <v>3.0170688320099299</v>
      </c>
      <c r="K760" s="13">
        <f t="shared" si="80"/>
        <v>3.0170688320099299</v>
      </c>
      <c r="M760" s="11">
        <f t="shared" si="81"/>
        <v>1.8722363352303435E-2</v>
      </c>
    </row>
    <row r="761" spans="1:13" x14ac:dyDescent="0.25">
      <c r="A761" s="1">
        <v>42671</v>
      </c>
      <c r="B761" s="5">
        <v>109.89</v>
      </c>
      <c r="C761" s="11">
        <f t="shared" si="77"/>
        <v>1.6700700143758487E-2</v>
      </c>
      <c r="D761" s="12"/>
      <c r="E761" s="11">
        <f t="shared" si="82"/>
        <v>1.6625098961554979E-2</v>
      </c>
      <c r="F761" s="11">
        <f t="shared" si="78"/>
        <v>2.7639391548149643E-4</v>
      </c>
      <c r="I761" s="13">
        <f t="shared" si="83"/>
        <v>3.3724223517665671E-4</v>
      </c>
      <c r="J761" s="13">
        <f t="shared" si="79"/>
        <v>2.6686305702989661</v>
      </c>
      <c r="K761" s="13">
        <f t="shared" si="80"/>
        <v>2.6686305702989666</v>
      </c>
      <c r="M761" s="11">
        <f t="shared" si="81"/>
        <v>1.836415626095184E-2</v>
      </c>
    </row>
    <row r="762" spans="1:13" x14ac:dyDescent="0.25">
      <c r="A762" s="1">
        <v>42672</v>
      </c>
      <c r="B762" s="5">
        <v>109.5</v>
      </c>
      <c r="C762" s="11">
        <f t="shared" si="77"/>
        <v>-3.5553162022771943E-3</v>
      </c>
      <c r="D762" s="12"/>
      <c r="E762" s="11">
        <f t="shared" si="82"/>
        <v>-3.630917384480702E-3</v>
      </c>
      <c r="F762" s="11">
        <f t="shared" si="78"/>
        <v>1.3183561052924182E-5</v>
      </c>
      <c r="I762" s="13">
        <f t="shared" si="83"/>
        <v>3.3671850868376911E-4</v>
      </c>
      <c r="J762" s="13">
        <f t="shared" si="79"/>
        <v>3.0596165664237875</v>
      </c>
      <c r="K762" s="13">
        <f t="shared" si="80"/>
        <v>3.0596165664237875</v>
      </c>
      <c r="M762" s="11">
        <f t="shared" si="81"/>
        <v>1.8349891244467068E-2</v>
      </c>
    </row>
    <row r="763" spans="1:13" x14ac:dyDescent="0.25">
      <c r="A763" s="1">
        <v>42675</v>
      </c>
      <c r="B763" s="5">
        <v>109.97</v>
      </c>
      <c r="C763" s="11">
        <f t="shared" si="77"/>
        <v>4.2830520662876063E-3</v>
      </c>
      <c r="D763" s="12"/>
      <c r="E763" s="11">
        <f t="shared" si="82"/>
        <v>4.2074508840840991E-3</v>
      </c>
      <c r="F763" s="11">
        <f t="shared" si="78"/>
        <v>1.7702642941980066E-5</v>
      </c>
      <c r="I763" s="13">
        <f t="shared" si="83"/>
        <v>3.2337676618538798E-4</v>
      </c>
      <c r="J763" s="13">
        <f t="shared" si="79"/>
        <v>3.0720361504009017</v>
      </c>
      <c r="K763" s="13">
        <f t="shared" si="80"/>
        <v>3.0720361504009017</v>
      </c>
      <c r="M763" s="11">
        <f t="shared" si="81"/>
        <v>1.7982679616380535E-2</v>
      </c>
    </row>
    <row r="764" spans="1:13" x14ac:dyDescent="0.25">
      <c r="A764" s="1">
        <v>42676</v>
      </c>
      <c r="B764" s="5">
        <v>114.19</v>
      </c>
      <c r="C764" s="11">
        <f t="shared" si="77"/>
        <v>3.765612639071346E-2</v>
      </c>
      <c r="D764" s="12"/>
      <c r="E764" s="11">
        <f t="shared" si="82"/>
        <v>3.7580525208509949E-2</v>
      </c>
      <c r="F764" s="11">
        <f t="shared" si="78"/>
        <v>1.4122958749474518E-3</v>
      </c>
      <c r="I764" s="13">
        <f t="shared" si="83"/>
        <v>3.1100124438782881E-4</v>
      </c>
      <c r="J764" s="13">
        <f t="shared" si="79"/>
        <v>0.84835522793428564</v>
      </c>
      <c r="K764" s="13">
        <f t="shared" si="80"/>
        <v>0.84835522793428564</v>
      </c>
      <c r="M764" s="11">
        <f t="shared" si="81"/>
        <v>1.7635227369893161E-2</v>
      </c>
    </row>
    <row r="765" spans="1:13" x14ac:dyDescent="0.25">
      <c r="A765" s="1">
        <v>42677</v>
      </c>
      <c r="B765" s="5">
        <v>113.85</v>
      </c>
      <c r="C765" s="11">
        <f t="shared" si="77"/>
        <v>-2.9819352038080852E-3</v>
      </c>
      <c r="D765" s="12"/>
      <c r="E765" s="11">
        <f t="shared" si="82"/>
        <v>-3.0575363860115929E-3</v>
      </c>
      <c r="F765" s="11">
        <f t="shared" si="78"/>
        <v>9.3485287517848329E-6</v>
      </c>
      <c r="I765" s="13">
        <f t="shared" si="83"/>
        <v>3.667859937070098E-4</v>
      </c>
      <c r="J765" s="13">
        <f t="shared" si="79"/>
        <v>3.0236836220701346</v>
      </c>
      <c r="K765" s="13">
        <f t="shared" si="80"/>
        <v>3.0236836220701346</v>
      </c>
      <c r="M765" s="11">
        <f t="shared" si="81"/>
        <v>1.9151657727387722E-2</v>
      </c>
    </row>
    <row r="766" spans="1:13" x14ac:dyDescent="0.25">
      <c r="A766" s="1">
        <v>42678</v>
      </c>
      <c r="B766" s="5">
        <v>113.81</v>
      </c>
      <c r="C766" s="11">
        <f t="shared" si="77"/>
        <v>-3.5140121595015673E-4</v>
      </c>
      <c r="D766" s="12"/>
      <c r="E766" s="11">
        <f t="shared" si="82"/>
        <v>-4.2700239815366434E-4</v>
      </c>
      <c r="F766" s="11">
        <f t="shared" si="78"/>
        <v>1.8233104802898047E-7</v>
      </c>
      <c r="I766" s="13">
        <f t="shared" si="83"/>
        <v>3.5170606441832004E-4</v>
      </c>
      <c r="J766" s="13">
        <f t="shared" si="79"/>
        <v>3.0571596451160343</v>
      </c>
      <c r="K766" s="13">
        <f t="shared" si="80"/>
        <v>3.0571596451160343</v>
      </c>
      <c r="M766" s="11">
        <f t="shared" si="81"/>
        <v>1.8753827993727577E-2</v>
      </c>
    </row>
    <row r="767" spans="1:13" x14ac:dyDescent="0.25">
      <c r="A767" s="1">
        <v>42679</v>
      </c>
      <c r="B767" s="5">
        <v>114.08</v>
      </c>
      <c r="C767" s="11">
        <f t="shared" si="77"/>
        <v>2.3695653721873444E-3</v>
      </c>
      <c r="D767" s="12"/>
      <c r="E767" s="11">
        <f t="shared" si="82"/>
        <v>2.2939641899838367E-3</v>
      </c>
      <c r="F767" s="11">
        <f t="shared" si="78"/>
        <v>5.2622717049282001E-6</v>
      </c>
      <c r="I767" s="13">
        <f t="shared" si="83"/>
        <v>3.3698421557479984E-4</v>
      </c>
      <c r="J767" s="13">
        <f t="shared" si="79"/>
        <v>3.0709908096870588</v>
      </c>
      <c r="K767" s="13">
        <f t="shared" si="80"/>
        <v>3.0709908096870588</v>
      </c>
      <c r="M767" s="11">
        <f t="shared" si="81"/>
        <v>1.8357129829436842E-2</v>
      </c>
    </row>
    <row r="768" spans="1:13" x14ac:dyDescent="0.25">
      <c r="A768" s="1">
        <v>42682</v>
      </c>
      <c r="B768" s="5">
        <v>114.86</v>
      </c>
      <c r="C768" s="11">
        <f t="shared" si="77"/>
        <v>6.8140387701645959E-3</v>
      </c>
      <c r="D768" s="12"/>
      <c r="E768" s="11">
        <f t="shared" si="82"/>
        <v>6.7384375879610886E-3</v>
      </c>
      <c r="F768" s="11">
        <f t="shared" si="78"/>
        <v>4.5406541126846855E-5</v>
      </c>
      <c r="I768" s="13">
        <f t="shared" si="83"/>
        <v>3.2328980033945382E-4</v>
      </c>
      <c r="J768" s="13">
        <f t="shared" si="79"/>
        <v>3.029316422182037</v>
      </c>
      <c r="K768" s="13">
        <f t="shared" si="80"/>
        <v>3.029316422182037</v>
      </c>
      <c r="M768" s="11">
        <f t="shared" si="81"/>
        <v>1.798026140909675E-2</v>
      </c>
    </row>
    <row r="769" spans="1:13" x14ac:dyDescent="0.25">
      <c r="A769" s="1">
        <v>42683</v>
      </c>
      <c r="B769" s="5">
        <v>116.7</v>
      </c>
      <c r="C769" s="11">
        <f t="shared" si="77"/>
        <v>1.5892543856359933E-2</v>
      </c>
      <c r="D769" s="12"/>
      <c r="E769" s="11">
        <f t="shared" si="82"/>
        <v>1.5816942674156426E-2</v>
      </c>
      <c r="F769" s="11">
        <f t="shared" si="78"/>
        <v>2.501756755575506E-4</v>
      </c>
      <c r="I769" s="13">
        <f t="shared" si="83"/>
        <v>3.1227369355100722E-4</v>
      </c>
      <c r="J769" s="13">
        <f t="shared" si="79"/>
        <v>2.7163055659056452</v>
      </c>
      <c r="K769" s="13">
        <f t="shared" si="80"/>
        <v>2.7163055659056452</v>
      </c>
      <c r="M769" s="11">
        <f t="shared" si="81"/>
        <v>1.7671267457401215E-2</v>
      </c>
    </row>
    <row r="770" spans="1:13" x14ac:dyDescent="0.25">
      <c r="A770" s="1">
        <v>42684</v>
      </c>
      <c r="B770" s="5">
        <v>114.35</v>
      </c>
      <c r="C770" s="11">
        <f t="shared" si="77"/>
        <v>-2.0342618823720224E-2</v>
      </c>
      <c r="D770" s="12"/>
      <c r="E770" s="11">
        <f t="shared" si="82"/>
        <v>-2.0418220005923731E-2</v>
      </c>
      <c r="F770" s="11">
        <f t="shared" si="78"/>
        <v>4.1690370821030408E-4</v>
      </c>
      <c r="I770" s="13">
        <f t="shared" si="83"/>
        <v>3.1177255395270324E-4</v>
      </c>
      <c r="J770" s="13">
        <f t="shared" si="79"/>
        <v>2.4490774577526957</v>
      </c>
      <c r="K770" s="13">
        <f t="shared" si="80"/>
        <v>2.4490774577526957</v>
      </c>
      <c r="M770" s="11">
        <f t="shared" si="81"/>
        <v>1.7657082260461473E-2</v>
      </c>
    </row>
    <row r="771" spans="1:13" x14ac:dyDescent="0.25">
      <c r="A771" s="1">
        <v>42685</v>
      </c>
      <c r="B771" s="5">
        <v>114.75</v>
      </c>
      <c r="C771" s="11">
        <f t="shared" si="77"/>
        <v>3.4919284718643302E-3</v>
      </c>
      <c r="D771" s="12"/>
      <c r="E771" s="11">
        <f t="shared" si="82"/>
        <v>3.4163272896608225E-3</v>
      </c>
      <c r="F771" s="11">
        <f t="shared" si="78"/>
        <v>1.1671292150081261E-5</v>
      </c>
      <c r="I771" s="13">
        <f t="shared" si="83"/>
        <v>3.190761095742955E-4</v>
      </c>
      <c r="J771" s="13">
        <f t="shared" si="79"/>
        <v>3.087812716829728</v>
      </c>
      <c r="K771" s="13">
        <f t="shared" si="80"/>
        <v>3.087812716829728</v>
      </c>
      <c r="M771" s="11">
        <f t="shared" si="81"/>
        <v>1.7862701631452493E-2</v>
      </c>
    </row>
    <row r="772" spans="1:13" x14ac:dyDescent="0.25">
      <c r="A772" s="1">
        <v>42686</v>
      </c>
      <c r="B772" s="5">
        <v>114.5</v>
      </c>
      <c r="C772" s="11">
        <f t="shared" si="77"/>
        <v>-2.1810259463602259E-3</v>
      </c>
      <c r="D772" s="12"/>
      <c r="E772" s="11">
        <f t="shared" si="82"/>
        <v>-2.2566271285637336E-3</v>
      </c>
      <c r="F772" s="11">
        <f t="shared" si="78"/>
        <v>5.0923659973698018E-6</v>
      </c>
      <c r="I772" s="13">
        <f t="shared" si="83"/>
        <v>3.0662661735800516E-4</v>
      </c>
      <c r="J772" s="13">
        <f t="shared" si="79"/>
        <v>3.1176975020454201</v>
      </c>
      <c r="K772" s="13">
        <f t="shared" si="80"/>
        <v>3.1176975020454205</v>
      </c>
      <c r="M772" s="11">
        <f t="shared" si="81"/>
        <v>1.7510757189739261E-2</v>
      </c>
    </row>
    <row r="773" spans="1:13" x14ac:dyDescent="0.25">
      <c r="A773" s="1">
        <v>42689</v>
      </c>
      <c r="B773" s="5">
        <v>115</v>
      </c>
      <c r="C773" s="11">
        <f t="shared" si="77"/>
        <v>4.3573053689556262E-3</v>
      </c>
      <c r="D773" s="12"/>
      <c r="E773" s="11">
        <f t="shared" si="82"/>
        <v>4.2817041867521189E-3</v>
      </c>
      <c r="F773" s="11">
        <f t="shared" si="78"/>
        <v>1.8332990742850624E-5</v>
      </c>
      <c r="I773" s="13">
        <f t="shared" si="83"/>
        <v>2.944632053163399E-4</v>
      </c>
      <c r="J773" s="13">
        <f t="shared" si="79"/>
        <v>3.1151102076248365</v>
      </c>
      <c r="K773" s="13">
        <f t="shared" si="80"/>
        <v>3.1151102076248365</v>
      </c>
      <c r="M773" s="11">
        <f t="shared" si="81"/>
        <v>1.7159930224693219E-2</v>
      </c>
    </row>
    <row r="774" spans="1:13" x14ac:dyDescent="0.25">
      <c r="A774" s="1">
        <v>42690</v>
      </c>
      <c r="B774" s="5">
        <v>115.44</v>
      </c>
      <c r="C774" s="11">
        <f t="shared" si="77"/>
        <v>3.818786102365274E-3</v>
      </c>
      <c r="D774" s="12"/>
      <c r="E774" s="11">
        <f t="shared" si="82"/>
        <v>3.7431849201617663E-3</v>
      </c>
      <c r="F774" s="11">
        <f t="shared" si="78"/>
        <v>1.4011433346526449E-5</v>
      </c>
      <c r="I774" s="13">
        <f t="shared" si="83"/>
        <v>2.8361623041828584E-4</v>
      </c>
      <c r="J774" s="13">
        <f t="shared" si="79"/>
        <v>3.1403043388003207</v>
      </c>
      <c r="K774" s="13">
        <f t="shared" si="80"/>
        <v>3.1403043388003207</v>
      </c>
      <c r="M774" s="11">
        <f t="shared" si="81"/>
        <v>1.6840909429668156E-2</v>
      </c>
    </row>
    <row r="775" spans="1:13" x14ac:dyDescent="0.25">
      <c r="A775" s="1">
        <v>42691</v>
      </c>
      <c r="B775" s="5">
        <v>114.34</v>
      </c>
      <c r="C775" s="11">
        <f t="shared" si="77"/>
        <v>-9.5744486297902089E-3</v>
      </c>
      <c r="D775" s="12"/>
      <c r="E775" s="11">
        <f t="shared" si="82"/>
        <v>-9.6500498119937161E-3</v>
      </c>
      <c r="F775" s="11">
        <f t="shared" si="78"/>
        <v>9.3123461373959961E-5</v>
      </c>
      <c r="I775" s="13">
        <f t="shared" si="83"/>
        <v>2.7311867975630819E-4</v>
      </c>
      <c r="J775" s="13">
        <f t="shared" si="79"/>
        <v>3.0133818557062959</v>
      </c>
      <c r="K775" s="13">
        <f t="shared" si="80"/>
        <v>3.0133818557062964</v>
      </c>
      <c r="M775" s="11">
        <f t="shared" si="81"/>
        <v>1.6526302664428852E-2</v>
      </c>
    </row>
    <row r="776" spans="1:13" x14ac:dyDescent="0.25">
      <c r="A776" s="1">
        <v>42692</v>
      </c>
      <c r="B776" s="5">
        <v>114.34</v>
      </c>
      <c r="C776" s="11">
        <f t="shared" si="77"/>
        <v>0</v>
      </c>
      <c r="D776" s="12"/>
      <c r="E776" s="11">
        <f t="shared" si="82"/>
        <v>-7.5601182203507595E-5</v>
      </c>
      <c r="F776" s="11">
        <f t="shared" si="78"/>
        <v>5.7155387505679537E-9</v>
      </c>
      <c r="I776" s="13">
        <f t="shared" si="83"/>
        <v>2.6688356763568302E-4</v>
      </c>
      <c r="J776" s="13">
        <f t="shared" si="79"/>
        <v>3.1953997943416592</v>
      </c>
      <c r="K776" s="13">
        <f t="shared" si="80"/>
        <v>3.1953997943416588</v>
      </c>
      <c r="M776" s="11">
        <f t="shared" si="81"/>
        <v>1.6336571477384203E-2</v>
      </c>
    </row>
    <row r="777" spans="1:13" x14ac:dyDescent="0.25">
      <c r="A777" s="1">
        <v>42693</v>
      </c>
      <c r="B777" s="5">
        <v>115.35</v>
      </c>
      <c r="C777" s="11">
        <f t="shared" ref="C777:C840" si="84">LN(B777/B776)</f>
        <v>8.7945187839373901E-3</v>
      </c>
      <c r="D777" s="12"/>
      <c r="E777" s="11">
        <f t="shared" si="82"/>
        <v>8.7189176017338828E-3</v>
      </c>
      <c r="F777" s="11">
        <f t="shared" ref="F777:F840" si="85">E777^2</f>
        <v>7.601952414582492E-5</v>
      </c>
      <c r="I777" s="13">
        <f t="shared" si="83"/>
        <v>2.5654919924780176E-4</v>
      </c>
      <c r="J777" s="13">
        <f t="shared" ref="J777:J840" si="86">LN((1/(SQRT(2*PI()*I777)))*EXP(-(F777)/(2*I777)))</f>
        <v>3.0669987289257556</v>
      </c>
      <c r="K777" s="13">
        <f t="shared" ref="K777:K840" si="87">LN(NORMDIST(E777,0,SQRT(I777),FALSE))</f>
        <v>3.0669987289257556</v>
      </c>
      <c r="M777" s="11">
        <f t="shared" ref="M777:M840" si="88">SQRT(I777)</f>
        <v>1.6017153281647826E-2</v>
      </c>
    </row>
    <row r="778" spans="1:13" x14ac:dyDescent="0.25">
      <c r="A778" s="1">
        <v>42696</v>
      </c>
      <c r="B778" s="5">
        <v>116.33</v>
      </c>
      <c r="C778" s="11">
        <f t="shared" si="84"/>
        <v>8.4599952089124478E-3</v>
      </c>
      <c r="D778" s="12"/>
      <c r="E778" s="11">
        <f t="shared" ref="E778:E841" si="89">C778-$D$8</f>
        <v>8.3843940267089405E-3</v>
      </c>
      <c r="F778" s="11">
        <f t="shared" si="85"/>
        <v>7.0298063195112565E-5</v>
      </c>
      <c r="I778" s="13">
        <f t="shared" ref="I778:I841" si="90">$H$9+$H$7*C777^2+$H$8*I777</f>
        <v>2.5048119680565244E-4</v>
      </c>
      <c r="J778" s="13">
        <f t="shared" si="86"/>
        <v>3.0867987896064255</v>
      </c>
      <c r="K778" s="13">
        <f t="shared" si="87"/>
        <v>3.0867987896064255</v>
      </c>
      <c r="M778" s="11">
        <f t="shared" si="88"/>
        <v>1.5826597764701435E-2</v>
      </c>
    </row>
    <row r="779" spans="1:13" x14ac:dyDescent="0.25">
      <c r="A779" s="1">
        <v>42697</v>
      </c>
      <c r="B779" s="5">
        <v>114.2</v>
      </c>
      <c r="C779" s="11">
        <f t="shared" si="84"/>
        <v>-1.8479682606765156E-2</v>
      </c>
      <c r="D779" s="12"/>
      <c r="E779" s="11">
        <f t="shared" si="89"/>
        <v>-1.8555283788968664E-2</v>
      </c>
      <c r="F779" s="11">
        <f t="shared" si="85"/>
        <v>3.4429855648916328E-4</v>
      </c>
      <c r="I779" s="13">
        <f t="shared" si="90"/>
        <v>2.4444904450043761E-4</v>
      </c>
      <c r="J779" s="13">
        <f t="shared" si="86"/>
        <v>2.5350795108521713</v>
      </c>
      <c r="K779" s="13">
        <f t="shared" si="87"/>
        <v>2.5350795108521713</v>
      </c>
      <c r="M779" s="11">
        <f t="shared" si="88"/>
        <v>1.5634866309004295E-2</v>
      </c>
    </row>
    <row r="780" spans="1:13" x14ac:dyDescent="0.25">
      <c r="A780" s="1">
        <v>42698</v>
      </c>
      <c r="B780" s="5">
        <v>112.15</v>
      </c>
      <c r="C780" s="11">
        <f t="shared" si="84"/>
        <v>-1.8114036255692443E-2</v>
      </c>
      <c r="D780" s="12"/>
      <c r="E780" s="11">
        <f t="shared" si="89"/>
        <v>-1.818963743789595E-2</v>
      </c>
      <c r="F780" s="11">
        <f t="shared" si="85"/>
        <v>3.3086291012210595E-4</v>
      </c>
      <c r="I780" s="13">
        <f t="shared" si="90"/>
        <v>2.5175074684224475E-4</v>
      </c>
      <c r="J780" s="13">
        <f t="shared" si="86"/>
        <v>2.5674730074312913</v>
      </c>
      <c r="K780" s="13">
        <f t="shared" si="87"/>
        <v>2.5674730074312917</v>
      </c>
      <c r="M780" s="11">
        <f t="shared" si="88"/>
        <v>1.5866655187601601E-2</v>
      </c>
    </row>
    <row r="781" spans="1:13" x14ac:dyDescent="0.25">
      <c r="A781" s="1">
        <v>42699</v>
      </c>
      <c r="B781" s="5">
        <v>114.43</v>
      </c>
      <c r="C781" s="11">
        <f t="shared" si="84"/>
        <v>2.012602136340599E-2</v>
      </c>
      <c r="D781" s="12"/>
      <c r="E781" s="11">
        <f t="shared" si="89"/>
        <v>2.0050420181202483E-2</v>
      </c>
      <c r="F781" s="11">
        <f t="shared" si="85"/>
        <v>4.020193494427718E-4</v>
      </c>
      <c r="I781" s="13">
        <f t="shared" si="90"/>
        <v>2.5802877770192845E-4</v>
      </c>
      <c r="J781" s="13">
        <f t="shared" si="86"/>
        <v>2.4332608124103201</v>
      </c>
      <c r="K781" s="13">
        <f t="shared" si="87"/>
        <v>2.4332608124103201</v>
      </c>
      <c r="M781" s="11">
        <f t="shared" si="88"/>
        <v>1.6063274189962905E-2</v>
      </c>
    </row>
    <row r="782" spans="1:13" x14ac:dyDescent="0.25">
      <c r="A782" s="1">
        <v>42700</v>
      </c>
      <c r="B782" s="5">
        <v>115.59</v>
      </c>
      <c r="C782" s="11">
        <f t="shared" si="84"/>
        <v>1.0086164976552493E-2</v>
      </c>
      <c r="D782" s="12"/>
      <c r="E782" s="11">
        <f t="shared" si="89"/>
        <v>1.0010563794348986E-2</v>
      </c>
      <c r="F782" s="11">
        <f t="shared" si="85"/>
        <v>1.0021138748073076E-4</v>
      </c>
      <c r="I782" s="13">
        <f t="shared" si="90"/>
        <v>2.6769318043220363E-4</v>
      </c>
      <c r="J782" s="13">
        <f t="shared" si="86"/>
        <v>3.0067201761127031</v>
      </c>
      <c r="K782" s="13">
        <f t="shared" si="87"/>
        <v>3.0067201761127036</v>
      </c>
      <c r="M782" s="11">
        <f t="shared" si="88"/>
        <v>1.6361331866086074E-2</v>
      </c>
    </row>
    <row r="783" spans="1:13" x14ac:dyDescent="0.25">
      <c r="A783" s="1">
        <v>42703</v>
      </c>
      <c r="B783" s="5">
        <v>114.13</v>
      </c>
      <c r="C783" s="11">
        <f t="shared" si="84"/>
        <v>-1.271129774066735E-2</v>
      </c>
      <c r="D783" s="12"/>
      <c r="E783" s="11">
        <f t="shared" si="89"/>
        <v>-1.2786898922870858E-2</v>
      </c>
      <c r="F783" s="11">
        <f t="shared" si="85"/>
        <v>1.6350478406371589E-4</v>
      </c>
      <c r="I783" s="13">
        <f t="shared" si="90"/>
        <v>2.622244165795549E-4</v>
      </c>
      <c r="J783" s="13">
        <f t="shared" si="86"/>
        <v>2.8924514135123061</v>
      </c>
      <c r="K783" s="13">
        <f t="shared" si="87"/>
        <v>2.8924514135123061</v>
      </c>
      <c r="M783" s="11">
        <f t="shared" si="88"/>
        <v>1.6193344823709366E-2</v>
      </c>
    </row>
    <row r="784" spans="1:13" x14ac:dyDescent="0.25">
      <c r="A784" s="1">
        <v>42704</v>
      </c>
      <c r="B784" s="5">
        <v>116.64</v>
      </c>
      <c r="C784" s="11">
        <f t="shared" si="84"/>
        <v>2.1754118694839428E-2</v>
      </c>
      <c r="D784" s="12"/>
      <c r="E784" s="11">
        <f t="shared" si="89"/>
        <v>2.1678517512635921E-2</v>
      </c>
      <c r="F784" s="11">
        <f t="shared" si="85"/>
        <v>4.6995812154566234E-4</v>
      </c>
      <c r="I784" s="13">
        <f t="shared" si="90"/>
        <v>2.599259284125158E-4</v>
      </c>
      <c r="J784" s="13">
        <f t="shared" si="86"/>
        <v>2.3045952297560444</v>
      </c>
      <c r="K784" s="13">
        <f t="shared" si="87"/>
        <v>2.3045952297560448</v>
      </c>
      <c r="M784" s="11">
        <f t="shared" si="88"/>
        <v>1.6122218470561545E-2</v>
      </c>
    </row>
    <row r="785" spans="1:13" x14ac:dyDescent="0.25">
      <c r="A785" s="1">
        <v>42705</v>
      </c>
      <c r="B785" s="5">
        <v>121.4</v>
      </c>
      <c r="C785" s="11">
        <f t="shared" si="84"/>
        <v>3.9998610365049807E-2</v>
      </c>
      <c r="D785" s="12"/>
      <c r="E785" s="11">
        <f t="shared" si="89"/>
        <v>3.9923009182846296E-2</v>
      </c>
      <c r="F785" s="11">
        <f t="shared" si="85"/>
        <v>1.5938466622136297E-3</v>
      </c>
      <c r="I785" s="13">
        <f t="shared" si="90"/>
        <v>2.7278134141536781E-4</v>
      </c>
      <c r="J785" s="13">
        <f t="shared" si="86"/>
        <v>0.26300845564047914</v>
      </c>
      <c r="K785" s="13">
        <f t="shared" si="87"/>
        <v>0.26300845564048003</v>
      </c>
      <c r="M785" s="11">
        <f t="shared" si="88"/>
        <v>1.651609340659491E-2</v>
      </c>
    </row>
    <row r="786" spans="1:13" x14ac:dyDescent="0.25">
      <c r="A786" s="1">
        <v>42706</v>
      </c>
      <c r="B786" s="5">
        <v>120.14</v>
      </c>
      <c r="C786" s="11">
        <f t="shared" si="84"/>
        <v>-1.0433149203382541E-2</v>
      </c>
      <c r="D786" s="12"/>
      <c r="E786" s="11">
        <f t="shared" si="89"/>
        <v>-1.0508750385586048E-2</v>
      </c>
      <c r="F786" s="11">
        <f t="shared" si="85"/>
        <v>1.1043383466655491E-4</v>
      </c>
      <c r="I786" s="13">
        <f t="shared" si="90"/>
        <v>3.3932089928606651E-4</v>
      </c>
      <c r="J786" s="13">
        <f t="shared" si="86"/>
        <v>2.9126158901026376</v>
      </c>
      <c r="K786" s="13">
        <f t="shared" si="87"/>
        <v>2.9126158901026376</v>
      </c>
      <c r="M786" s="11">
        <f t="shared" si="88"/>
        <v>1.8420665006618694E-2</v>
      </c>
    </row>
    <row r="787" spans="1:13" x14ac:dyDescent="0.25">
      <c r="A787" s="1">
        <v>42707</v>
      </c>
      <c r="B787" s="5">
        <v>120.4</v>
      </c>
      <c r="C787" s="11">
        <f t="shared" si="84"/>
        <v>2.1618034527053093E-3</v>
      </c>
      <c r="D787" s="12"/>
      <c r="E787" s="11">
        <f t="shared" si="89"/>
        <v>2.0862022705018016E-3</v>
      </c>
      <c r="F787" s="11">
        <f t="shared" si="85"/>
        <v>4.3522399134468724E-6</v>
      </c>
      <c r="I787" s="13">
        <f t="shared" si="90"/>
        <v>3.3048559670866245E-4</v>
      </c>
      <c r="J787" s="13">
        <f t="shared" si="86"/>
        <v>3.0819505931535809</v>
      </c>
      <c r="K787" s="13">
        <f t="shared" si="87"/>
        <v>3.0819505931535813</v>
      </c>
      <c r="M787" s="11">
        <f t="shared" si="88"/>
        <v>1.8179262820825888E-2</v>
      </c>
    </row>
    <row r="788" spans="1:13" x14ac:dyDescent="0.25">
      <c r="A788" s="1">
        <v>42710</v>
      </c>
      <c r="B788" s="5">
        <v>119.66</v>
      </c>
      <c r="C788" s="11">
        <f t="shared" si="84"/>
        <v>-6.1651449128350376E-3</v>
      </c>
      <c r="D788" s="12"/>
      <c r="E788" s="11">
        <f t="shared" si="89"/>
        <v>-6.2407460950385449E-3</v>
      </c>
      <c r="F788" s="11">
        <f t="shared" si="85"/>
        <v>3.8946911822738844E-5</v>
      </c>
      <c r="I788" s="13">
        <f t="shared" si="90"/>
        <v>3.1708236593444187E-4</v>
      </c>
      <c r="J788" s="13">
        <f t="shared" si="86"/>
        <v>3.0478214579987104</v>
      </c>
      <c r="K788" s="13">
        <f t="shared" si="87"/>
        <v>3.0478214579987104</v>
      </c>
      <c r="M788" s="11">
        <f t="shared" si="88"/>
        <v>1.7806806730417499E-2</v>
      </c>
    </row>
    <row r="789" spans="1:13" x14ac:dyDescent="0.25">
      <c r="A789" s="1">
        <v>42711</v>
      </c>
      <c r="B789" s="5">
        <v>121.5</v>
      </c>
      <c r="C789" s="11">
        <f t="shared" si="84"/>
        <v>1.525987481871742E-2</v>
      </c>
      <c r="D789" s="12"/>
      <c r="E789" s="11">
        <f t="shared" si="89"/>
        <v>1.5184273636513913E-2</v>
      </c>
      <c r="F789" s="11">
        <f t="shared" si="85"/>
        <v>2.3056216586853144E-4</v>
      </c>
      <c r="I789" s="13">
        <f t="shared" si="90"/>
        <v>3.0598149056308959E-4</v>
      </c>
      <c r="J789" s="13">
        <f t="shared" si="86"/>
        <v>2.7502960852558704</v>
      </c>
      <c r="K789" s="13">
        <f t="shared" si="87"/>
        <v>2.7502960852558704</v>
      </c>
      <c r="M789" s="11">
        <f t="shared" si="88"/>
        <v>1.7492326619494892E-2</v>
      </c>
    </row>
    <row r="790" spans="1:13" x14ac:dyDescent="0.25">
      <c r="A790" s="1">
        <v>42712</v>
      </c>
      <c r="B790" s="5">
        <v>123.2</v>
      </c>
      <c r="C790" s="11">
        <f t="shared" si="84"/>
        <v>1.3894788318816215E-2</v>
      </c>
      <c r="D790" s="12"/>
      <c r="E790" s="11">
        <f t="shared" si="89"/>
        <v>1.3819187136612707E-2</v>
      </c>
      <c r="F790" s="11">
        <f t="shared" si="85"/>
        <v>1.9096993311672211E-4</v>
      </c>
      <c r="I790" s="13">
        <f t="shared" si="90"/>
        <v>3.0485547992103551E-4</v>
      </c>
      <c r="J790" s="13">
        <f t="shared" si="86"/>
        <v>2.8156839555462838</v>
      </c>
      <c r="K790" s="13">
        <f t="shared" si="87"/>
        <v>2.8156839555462838</v>
      </c>
      <c r="M790" s="11">
        <f t="shared" si="88"/>
        <v>1.7460111108496289E-2</v>
      </c>
    </row>
    <row r="791" spans="1:13" x14ac:dyDescent="0.25">
      <c r="A791" s="1">
        <v>42713</v>
      </c>
      <c r="B791" s="5">
        <v>120.25</v>
      </c>
      <c r="C791" s="11">
        <f t="shared" si="84"/>
        <v>-2.4236142113548888E-2</v>
      </c>
      <c r="D791" s="12"/>
      <c r="E791" s="11">
        <f t="shared" si="89"/>
        <v>-2.4311743295752395E-2</v>
      </c>
      <c r="F791" s="11">
        <f t="shared" si="85"/>
        <v>5.9106086207856155E-4</v>
      </c>
      <c r="I791" s="13">
        <f t="shared" si="90"/>
        <v>3.0186788638516724E-4</v>
      </c>
      <c r="J791" s="13">
        <f t="shared" si="86"/>
        <v>2.1548161517170046</v>
      </c>
      <c r="K791" s="13">
        <f t="shared" si="87"/>
        <v>2.1548161517170046</v>
      </c>
      <c r="M791" s="11">
        <f t="shared" si="88"/>
        <v>1.7374345639049753E-2</v>
      </c>
    </row>
    <row r="792" spans="1:13" x14ac:dyDescent="0.25">
      <c r="A792" s="1">
        <v>42714</v>
      </c>
      <c r="B792" s="5">
        <v>121.1</v>
      </c>
      <c r="C792" s="11">
        <f t="shared" si="84"/>
        <v>7.0437415731759521E-3</v>
      </c>
      <c r="D792" s="12"/>
      <c r="E792" s="11">
        <f t="shared" si="89"/>
        <v>6.9681403909724448E-3</v>
      </c>
      <c r="F792" s="11">
        <f t="shared" si="85"/>
        <v>4.8554980508301616E-5</v>
      </c>
      <c r="I792" s="13">
        <f t="shared" si="90"/>
        <v>3.1805748588415665E-4</v>
      </c>
      <c r="J792" s="13">
        <f t="shared" si="86"/>
        <v>3.0313701654827123</v>
      </c>
      <c r="K792" s="13">
        <f t="shared" si="87"/>
        <v>3.0313701654827123</v>
      </c>
      <c r="M792" s="11">
        <f t="shared" si="88"/>
        <v>1.783416625144435E-2</v>
      </c>
    </row>
    <row r="793" spans="1:13" x14ac:dyDescent="0.25">
      <c r="A793" s="1">
        <v>42717</v>
      </c>
      <c r="B793" s="5">
        <v>121.34</v>
      </c>
      <c r="C793" s="11">
        <f t="shared" si="84"/>
        <v>1.9798719551051814E-3</v>
      </c>
      <c r="D793" s="12"/>
      <c r="E793" s="11">
        <f t="shared" si="89"/>
        <v>1.9042707729016739E-3</v>
      </c>
      <c r="F793" s="11">
        <f t="shared" si="85"/>
        <v>3.6262471765275386E-6</v>
      </c>
      <c r="I793" s="13">
        <f t="shared" si="90"/>
        <v>3.0746594798057082E-4</v>
      </c>
      <c r="J793" s="13">
        <f t="shared" si="86"/>
        <v>3.1187375844625405</v>
      </c>
      <c r="K793" s="13">
        <f t="shared" si="87"/>
        <v>3.1187375844625405</v>
      </c>
      <c r="M793" s="11">
        <f t="shared" si="88"/>
        <v>1.7534706954510839E-2</v>
      </c>
    </row>
    <row r="794" spans="1:13" x14ac:dyDescent="0.25">
      <c r="A794" s="1">
        <v>42718</v>
      </c>
      <c r="B794" s="5">
        <v>122.2</v>
      </c>
      <c r="C794" s="11">
        <f t="shared" si="84"/>
        <v>7.0625242233430616E-3</v>
      </c>
      <c r="D794" s="12"/>
      <c r="E794" s="11">
        <f t="shared" si="89"/>
        <v>6.9869230411395544E-3</v>
      </c>
      <c r="F794" s="11">
        <f t="shared" si="85"/>
        <v>4.8817093582806798E-5</v>
      </c>
      <c r="I794" s="13">
        <f t="shared" si="90"/>
        <v>2.9521868587823412E-4</v>
      </c>
      <c r="J794" s="13">
        <f t="shared" si="86"/>
        <v>3.0622790053258488</v>
      </c>
      <c r="K794" s="13">
        <f t="shared" si="87"/>
        <v>3.0622790053258488</v>
      </c>
      <c r="M794" s="11">
        <f t="shared" si="88"/>
        <v>1.7181929049970904E-2</v>
      </c>
    </row>
    <row r="795" spans="1:13" x14ac:dyDescent="0.25">
      <c r="A795" s="1">
        <v>42719</v>
      </c>
      <c r="B795" s="5">
        <v>123.89</v>
      </c>
      <c r="C795" s="11">
        <f t="shared" si="84"/>
        <v>1.3735028390152469E-2</v>
      </c>
      <c r="D795" s="12"/>
      <c r="E795" s="11">
        <f t="shared" si="89"/>
        <v>1.3659427207948962E-2</v>
      </c>
      <c r="F795" s="11">
        <f t="shared" si="85"/>
        <v>1.8657995164925636E-4</v>
      </c>
      <c r="I795" s="13">
        <f t="shared" si="90"/>
        <v>2.8582288019007716E-4</v>
      </c>
      <c r="J795" s="13">
        <f t="shared" si="86"/>
        <v>2.8347397257768341</v>
      </c>
      <c r="K795" s="13">
        <f t="shared" si="87"/>
        <v>2.8347397257768345</v>
      </c>
      <c r="M795" s="11">
        <f t="shared" si="88"/>
        <v>1.6906297057312024E-2</v>
      </c>
    </row>
    <row r="796" spans="1:13" x14ac:dyDescent="0.25">
      <c r="A796" s="1">
        <v>42720</v>
      </c>
      <c r="B796" s="5">
        <v>122.7</v>
      </c>
      <c r="C796" s="11">
        <f t="shared" si="84"/>
        <v>-9.651723410781703E-3</v>
      </c>
      <c r="D796" s="12"/>
      <c r="E796" s="11">
        <f t="shared" si="89"/>
        <v>-9.7273245929852103E-3</v>
      </c>
      <c r="F796" s="11">
        <f t="shared" si="85"/>
        <v>9.4620843737294887E-5</v>
      </c>
      <c r="I796" s="13">
        <f t="shared" si="90"/>
        <v>2.8360815263165349E-4</v>
      </c>
      <c r="J796" s="13">
        <f t="shared" si="86"/>
        <v>2.9982038190577525</v>
      </c>
      <c r="K796" s="13">
        <f t="shared" si="87"/>
        <v>2.9982038190577529</v>
      </c>
      <c r="M796" s="11">
        <f t="shared" si="88"/>
        <v>1.6840669601641541E-2</v>
      </c>
    </row>
    <row r="797" spans="1:13" x14ac:dyDescent="0.25">
      <c r="A797" s="1">
        <v>42721</v>
      </c>
      <c r="B797" s="5">
        <v>122</v>
      </c>
      <c r="C797" s="11">
        <f t="shared" si="84"/>
        <v>-5.7213069836091653E-3</v>
      </c>
      <c r="D797" s="12"/>
      <c r="E797" s="11">
        <f t="shared" si="89"/>
        <v>-5.7969081658126725E-3</v>
      </c>
      <c r="F797" s="11">
        <f t="shared" si="85"/>
        <v>3.3604144282865642E-5</v>
      </c>
      <c r="I797" s="13">
        <f t="shared" si="90"/>
        <v>2.7690140212139551E-4</v>
      </c>
      <c r="J797" s="13">
        <f t="shared" si="86"/>
        <v>3.1163071001322225</v>
      </c>
      <c r="K797" s="13">
        <f t="shared" si="87"/>
        <v>3.1163071001322225</v>
      </c>
      <c r="M797" s="11">
        <f t="shared" si="88"/>
        <v>1.6640354627272685E-2</v>
      </c>
    </row>
    <row r="798" spans="1:13" x14ac:dyDescent="0.25">
      <c r="A798" s="1">
        <v>42724</v>
      </c>
      <c r="B798" s="5">
        <v>121.45</v>
      </c>
      <c r="C798" s="11">
        <f t="shared" si="84"/>
        <v>-4.5183892850749977E-3</v>
      </c>
      <c r="D798" s="12"/>
      <c r="E798" s="11">
        <f t="shared" si="89"/>
        <v>-4.593990467278505E-3</v>
      </c>
      <c r="F798" s="11">
        <f t="shared" si="85"/>
        <v>2.1104748413445776E-5</v>
      </c>
      <c r="I798" s="13">
        <f t="shared" si="90"/>
        <v>2.6762722606375831E-4</v>
      </c>
      <c r="J798" s="13">
        <f t="shared" si="86"/>
        <v>3.15458983860308</v>
      </c>
      <c r="K798" s="13">
        <f t="shared" si="87"/>
        <v>3.15458983860308</v>
      </c>
      <c r="M798" s="11">
        <f t="shared" si="88"/>
        <v>1.6359316185701599E-2</v>
      </c>
    </row>
    <row r="799" spans="1:13" x14ac:dyDescent="0.25">
      <c r="A799" s="1">
        <v>42725</v>
      </c>
      <c r="B799" s="5">
        <v>121.45</v>
      </c>
      <c r="C799" s="11">
        <f t="shared" si="84"/>
        <v>0</v>
      </c>
      <c r="D799" s="12"/>
      <c r="E799" s="11">
        <f t="shared" si="89"/>
        <v>-7.5601182203507595E-5</v>
      </c>
      <c r="F799" s="11">
        <f t="shared" si="85"/>
        <v>5.7155387505679537E-9</v>
      </c>
      <c r="I799" s="13">
        <f t="shared" si="90"/>
        <v>2.5823920940288881E-4</v>
      </c>
      <c r="J799" s="13">
        <f t="shared" si="86"/>
        <v>3.2118625176149109</v>
      </c>
      <c r="K799" s="13">
        <f t="shared" si="87"/>
        <v>3.2118625176149114</v>
      </c>
      <c r="M799" s="11">
        <f t="shared" si="88"/>
        <v>1.6069822942487225E-2</v>
      </c>
    </row>
    <row r="800" spans="1:13" x14ac:dyDescent="0.25">
      <c r="A800" s="1">
        <v>42726</v>
      </c>
      <c r="B800" s="5">
        <v>122.4</v>
      </c>
      <c r="C800" s="11">
        <f t="shared" si="84"/>
        <v>7.7917146300441817E-3</v>
      </c>
      <c r="D800" s="12"/>
      <c r="E800" s="11">
        <f t="shared" si="89"/>
        <v>7.7161134478406744E-3</v>
      </c>
      <c r="F800" s="11">
        <f t="shared" si="85"/>
        <v>5.9538406739947697E-5</v>
      </c>
      <c r="I800" s="13">
        <f t="shared" si="90"/>
        <v>2.4835258126740462E-4</v>
      </c>
      <c r="J800" s="13">
        <f t="shared" si="86"/>
        <v>3.1115253321520888</v>
      </c>
      <c r="K800" s="13">
        <f t="shared" si="87"/>
        <v>3.1115253321520888</v>
      </c>
      <c r="M800" s="11">
        <f t="shared" si="88"/>
        <v>1.5759206238494521E-2</v>
      </c>
    </row>
    <row r="801" spans="1:13" x14ac:dyDescent="0.25">
      <c r="A801" s="1">
        <v>42727</v>
      </c>
      <c r="B801" s="5">
        <v>123.5</v>
      </c>
      <c r="C801" s="11">
        <f t="shared" si="84"/>
        <v>8.9467859898061473E-3</v>
      </c>
      <c r="D801" s="12"/>
      <c r="E801" s="11">
        <f t="shared" si="89"/>
        <v>8.87118480760264E-3</v>
      </c>
      <c r="F801" s="11">
        <f t="shared" si="85"/>
        <v>7.8697919890639894E-5</v>
      </c>
      <c r="I801" s="13">
        <f t="shared" si="90"/>
        <v>2.4190675653019083E-4</v>
      </c>
      <c r="J801" s="13">
        <f t="shared" si="86"/>
        <v>3.0818788894511995</v>
      </c>
      <c r="K801" s="13">
        <f t="shared" si="87"/>
        <v>3.0818788894511999</v>
      </c>
      <c r="M801" s="11">
        <f t="shared" si="88"/>
        <v>1.5553351938736255E-2</v>
      </c>
    </row>
    <row r="802" spans="1:13" x14ac:dyDescent="0.25">
      <c r="A802" s="1">
        <v>42728</v>
      </c>
      <c r="B802" s="5">
        <v>122.9</v>
      </c>
      <c r="C802" s="11">
        <f t="shared" si="84"/>
        <v>-4.8701394960426617E-3</v>
      </c>
      <c r="D802" s="12"/>
      <c r="E802" s="11">
        <f t="shared" si="89"/>
        <v>-4.945740678246169E-3</v>
      </c>
      <c r="F802" s="11">
        <f t="shared" si="85"/>
        <v>2.4460350856458876E-5</v>
      </c>
      <c r="I802" s="13">
        <f t="shared" si="90"/>
        <v>2.3672748683875453E-4</v>
      </c>
      <c r="J802" s="13">
        <f t="shared" si="86"/>
        <v>3.2036984075309074</v>
      </c>
      <c r="K802" s="13">
        <f t="shared" si="87"/>
        <v>3.2036984075309074</v>
      </c>
      <c r="M802" s="11">
        <f t="shared" si="88"/>
        <v>1.5385950956595259E-2</v>
      </c>
    </row>
    <row r="803" spans="1:13" x14ac:dyDescent="0.25">
      <c r="A803" s="1">
        <v>42731</v>
      </c>
      <c r="B803" s="5">
        <v>120.96</v>
      </c>
      <c r="C803" s="11">
        <f t="shared" si="84"/>
        <v>-1.591110414076637E-2</v>
      </c>
      <c r="D803" s="12"/>
      <c r="E803" s="11">
        <f t="shared" si="89"/>
        <v>-1.5986705322969877E-2</v>
      </c>
      <c r="F803" s="11">
        <f t="shared" si="85"/>
        <v>2.5557474708347338E-4</v>
      </c>
      <c r="I803" s="13">
        <f t="shared" si="90"/>
        <v>2.2909925279003055E-4</v>
      </c>
      <c r="J803" s="13">
        <f t="shared" si="86"/>
        <v>2.7139573693532872</v>
      </c>
      <c r="K803" s="13">
        <f t="shared" si="87"/>
        <v>2.7139573693532872</v>
      </c>
      <c r="M803" s="11">
        <f t="shared" si="88"/>
        <v>1.5136024999650026E-2</v>
      </c>
    </row>
    <row r="804" spans="1:13" x14ac:dyDescent="0.25">
      <c r="A804" s="1">
        <v>42732</v>
      </c>
      <c r="B804" s="5">
        <v>120.96</v>
      </c>
      <c r="C804" s="11">
        <f t="shared" si="84"/>
        <v>0</v>
      </c>
      <c r="D804" s="12"/>
      <c r="E804" s="11">
        <f t="shared" si="89"/>
        <v>-7.5601182203507595E-5</v>
      </c>
      <c r="F804" s="11">
        <f t="shared" si="85"/>
        <v>5.7155387505679537E-9</v>
      </c>
      <c r="I804" s="13">
        <f t="shared" si="90"/>
        <v>2.3293466398573731E-4</v>
      </c>
      <c r="J804" s="13">
        <f t="shared" si="86"/>
        <v>3.2634254761503501</v>
      </c>
      <c r="K804" s="13">
        <f t="shared" si="87"/>
        <v>3.2634254761503505</v>
      </c>
      <c r="M804" s="11">
        <f t="shared" si="88"/>
        <v>1.526219722011668E-2</v>
      </c>
    </row>
    <row r="805" spans="1:13" x14ac:dyDescent="0.25">
      <c r="A805" s="1">
        <v>42733</v>
      </c>
      <c r="B805" s="5">
        <v>121.5</v>
      </c>
      <c r="C805" s="11">
        <f t="shared" si="84"/>
        <v>4.4543503493803746E-3</v>
      </c>
      <c r="D805" s="12"/>
      <c r="E805" s="11">
        <f t="shared" si="89"/>
        <v>4.3787491671768673E-3</v>
      </c>
      <c r="F805" s="11">
        <f t="shared" si="85"/>
        <v>1.917344426905211E-5</v>
      </c>
      <c r="I805" s="13">
        <f t="shared" si="90"/>
        <v>2.2435870151758835E-4</v>
      </c>
      <c r="J805" s="13">
        <f t="shared" si="86"/>
        <v>3.2394642451650517</v>
      </c>
      <c r="K805" s="13">
        <f t="shared" si="87"/>
        <v>3.2394642451650517</v>
      </c>
      <c r="M805" s="11">
        <f t="shared" si="88"/>
        <v>1.4978608130183136E-2</v>
      </c>
    </row>
    <row r="806" spans="1:13" x14ac:dyDescent="0.25">
      <c r="A806" s="1">
        <v>42734</v>
      </c>
      <c r="B806" s="5">
        <v>123.66</v>
      </c>
      <c r="C806" s="11">
        <f t="shared" si="84"/>
        <v>1.762160134981941E-2</v>
      </c>
      <c r="D806" s="12"/>
      <c r="E806" s="11">
        <f t="shared" si="89"/>
        <v>1.7546000167615903E-2</v>
      </c>
      <c r="F806" s="11">
        <f t="shared" si="85"/>
        <v>3.0786212188197728E-4</v>
      </c>
      <c r="I806" s="13">
        <f t="shared" si="90"/>
        <v>2.1718408749871063E-4</v>
      </c>
      <c r="J806" s="13">
        <f t="shared" si="86"/>
        <v>2.589685616945979</v>
      </c>
      <c r="K806" s="13">
        <f t="shared" si="87"/>
        <v>2.589685616945979</v>
      </c>
      <c r="M806" s="11">
        <f t="shared" si="88"/>
        <v>1.4737166874902063E-2</v>
      </c>
    </row>
    <row r="807" spans="1:13" x14ac:dyDescent="0.25">
      <c r="A807" s="1">
        <v>42735</v>
      </c>
      <c r="B807" s="5">
        <v>125.6</v>
      </c>
      <c r="C807" s="11">
        <f t="shared" si="84"/>
        <v>1.5566389903675726E-2</v>
      </c>
      <c r="D807" s="12"/>
      <c r="E807" s="11">
        <f t="shared" si="89"/>
        <v>1.5490788721472219E-2</v>
      </c>
      <c r="F807" s="11">
        <f t="shared" si="85"/>
        <v>2.399645352132909E-4</v>
      </c>
      <c r="I807" s="13">
        <f t="shared" si="90"/>
        <v>2.2440361068355578E-4</v>
      </c>
      <c r="J807" s="13">
        <f t="shared" si="86"/>
        <v>2.7474218799716339</v>
      </c>
      <c r="K807" s="13">
        <f t="shared" si="87"/>
        <v>2.7474218799716339</v>
      </c>
      <c r="M807" s="11">
        <f t="shared" si="88"/>
        <v>1.4980107165289433E-2</v>
      </c>
    </row>
    <row r="808" spans="1:13" x14ac:dyDescent="0.25">
      <c r="A808" s="1">
        <v>42738</v>
      </c>
      <c r="B808" s="5">
        <v>124.05</v>
      </c>
      <c r="C808" s="11">
        <f t="shared" si="84"/>
        <v>-1.2417543896288217E-2</v>
      </c>
      <c r="D808" s="12"/>
      <c r="E808" s="11">
        <f t="shared" si="89"/>
        <v>-1.2493145078491724E-2</v>
      </c>
      <c r="F808" s="11">
        <f t="shared" si="85"/>
        <v>1.56078673952242E-4</v>
      </c>
      <c r="I808" s="13">
        <f t="shared" si="90"/>
        <v>2.2795879084415321E-4</v>
      </c>
      <c r="J808" s="13">
        <f t="shared" si="86"/>
        <v>2.9318946415428524</v>
      </c>
      <c r="K808" s="13">
        <f t="shared" si="87"/>
        <v>2.9318946415428524</v>
      </c>
      <c r="M808" s="11">
        <f t="shared" si="88"/>
        <v>1.5098304237368951E-2</v>
      </c>
    </row>
    <row r="809" spans="1:13" x14ac:dyDescent="0.25">
      <c r="A809" s="1">
        <v>42739</v>
      </c>
      <c r="B809" s="5">
        <v>124.7</v>
      </c>
      <c r="C809" s="11">
        <f t="shared" si="84"/>
        <v>5.2261425481807556E-3</v>
      </c>
      <c r="D809" s="12"/>
      <c r="E809" s="11">
        <f t="shared" si="89"/>
        <v>5.1505413659772483E-3</v>
      </c>
      <c r="F809" s="11">
        <f t="shared" si="85"/>
        <v>2.6528076362642779E-5</v>
      </c>
      <c r="I809" s="13">
        <f t="shared" si="90"/>
        <v>2.2707901697202517E-4</v>
      </c>
      <c r="J809" s="13">
        <f t="shared" si="86"/>
        <v>3.2177561674837785</v>
      </c>
      <c r="K809" s="13">
        <f t="shared" si="87"/>
        <v>3.2177561674837789</v>
      </c>
      <c r="M809" s="11">
        <f t="shared" si="88"/>
        <v>1.5069141215478246E-2</v>
      </c>
    </row>
    <row r="810" spans="1:13" x14ac:dyDescent="0.25">
      <c r="A810" s="1">
        <v>42740</v>
      </c>
      <c r="B810" s="5">
        <v>124.49</v>
      </c>
      <c r="C810" s="11">
        <f t="shared" si="84"/>
        <v>-1.6854612922962925E-3</v>
      </c>
      <c r="D810" s="12"/>
      <c r="E810" s="11">
        <f t="shared" si="89"/>
        <v>-1.7610624744998E-3</v>
      </c>
      <c r="F810" s="11">
        <f t="shared" si="85"/>
        <v>3.1013410390913586E-6</v>
      </c>
      <c r="I810" s="13">
        <f t="shared" si="90"/>
        <v>2.2012392290807393E-4</v>
      </c>
      <c r="J810" s="13">
        <f t="shared" si="86"/>
        <v>3.2846768746469572</v>
      </c>
      <c r="K810" s="13">
        <f t="shared" si="87"/>
        <v>3.2846768746469572</v>
      </c>
      <c r="M810" s="11">
        <f t="shared" si="88"/>
        <v>1.4836573826462562E-2</v>
      </c>
    </row>
    <row r="811" spans="1:13" x14ac:dyDescent="0.25">
      <c r="A811" s="1">
        <v>42741</v>
      </c>
      <c r="B811" s="5">
        <v>122.14</v>
      </c>
      <c r="C811" s="11">
        <f t="shared" si="84"/>
        <v>-1.9057463598705793E-2</v>
      </c>
      <c r="D811" s="12"/>
      <c r="E811" s="11">
        <f t="shared" si="89"/>
        <v>-1.9133064780909301E-2</v>
      </c>
      <c r="F811" s="11">
        <f t="shared" si="85"/>
        <v>3.6607416791047185E-4</v>
      </c>
      <c r="I811" s="13">
        <f t="shared" si="90"/>
        <v>2.1234854182750203E-4</v>
      </c>
      <c r="J811" s="13">
        <f t="shared" si="86"/>
        <v>2.4477369065871679</v>
      </c>
      <c r="K811" s="13">
        <f t="shared" si="87"/>
        <v>2.4477369065871679</v>
      </c>
      <c r="M811" s="11">
        <f t="shared" si="88"/>
        <v>1.457218383865308E-2</v>
      </c>
    </row>
    <row r="812" spans="1:13" x14ac:dyDescent="0.25">
      <c r="A812" s="1">
        <v>42742</v>
      </c>
      <c r="B812" s="5">
        <v>120.31</v>
      </c>
      <c r="C812" s="11">
        <f t="shared" si="84"/>
        <v>-1.5096182749555575E-2</v>
      </c>
      <c r="D812" s="12"/>
      <c r="E812" s="11">
        <f t="shared" si="89"/>
        <v>-1.5171783931759083E-2</v>
      </c>
      <c r="F812" s="11">
        <f t="shared" si="85"/>
        <v>2.3018302767198307E-4</v>
      </c>
      <c r="I812" s="13">
        <f t="shared" si="90"/>
        <v>2.2235916251001048E-4</v>
      </c>
      <c r="J812" s="13">
        <f t="shared" si="86"/>
        <v>2.7690769285768737</v>
      </c>
      <c r="K812" s="13">
        <f t="shared" si="87"/>
        <v>2.7690769285768737</v>
      </c>
      <c r="M812" s="11">
        <f t="shared" si="88"/>
        <v>1.4911712259496241E-2</v>
      </c>
    </row>
    <row r="813" spans="1:13" x14ac:dyDescent="0.25">
      <c r="A813" s="1">
        <v>42745</v>
      </c>
      <c r="B813" s="5">
        <v>118.05</v>
      </c>
      <c r="C813" s="11">
        <f t="shared" si="84"/>
        <v>-1.8963481513911265E-2</v>
      </c>
      <c r="D813" s="12"/>
      <c r="E813" s="11">
        <f t="shared" si="89"/>
        <v>-1.9039082696114772E-2</v>
      </c>
      <c r="F813" s="11">
        <f t="shared" si="85"/>
        <v>3.6248666990949693E-4</v>
      </c>
      <c r="I813" s="13">
        <f t="shared" si="90"/>
        <v>2.2532471650192338E-4</v>
      </c>
      <c r="J813" s="13">
        <f t="shared" si="86"/>
        <v>2.4756803866980195</v>
      </c>
      <c r="K813" s="13">
        <f t="shared" si="87"/>
        <v>2.4756803866980195</v>
      </c>
      <c r="M813" s="11">
        <f t="shared" si="88"/>
        <v>1.5010819980997819E-2</v>
      </c>
    </row>
    <row r="814" spans="1:13" x14ac:dyDescent="0.25">
      <c r="A814" s="1">
        <v>42746</v>
      </c>
      <c r="B814" s="5">
        <v>118.85</v>
      </c>
      <c r="C814" s="11">
        <f t="shared" si="84"/>
        <v>6.7539302746809889E-3</v>
      </c>
      <c r="D814" s="12"/>
      <c r="E814" s="11">
        <f t="shared" si="89"/>
        <v>6.6783290924774816E-3</v>
      </c>
      <c r="F814" s="11">
        <f t="shared" si="85"/>
        <v>4.4600079467431103E-5</v>
      </c>
      <c r="I814" s="13">
        <f t="shared" si="90"/>
        <v>2.3449085052054756E-4</v>
      </c>
      <c r="J814" s="13">
        <f t="shared" si="86"/>
        <v>3.1650086319252564</v>
      </c>
      <c r="K814" s="13">
        <f t="shared" si="87"/>
        <v>3.1650086319252564</v>
      </c>
      <c r="M814" s="11">
        <f t="shared" si="88"/>
        <v>1.531309408710557E-2</v>
      </c>
    </row>
    <row r="815" spans="1:13" x14ac:dyDescent="0.25">
      <c r="A815" s="1">
        <v>42747</v>
      </c>
      <c r="B815" s="5">
        <v>117.4</v>
      </c>
      <c r="C815" s="11">
        <f t="shared" si="84"/>
        <v>-1.2275286412206746E-2</v>
      </c>
      <c r="D815" s="12"/>
      <c r="E815" s="11">
        <f t="shared" si="89"/>
        <v>-1.2350887594410253E-2</v>
      </c>
      <c r="F815" s="11">
        <f t="shared" si="85"/>
        <v>1.5254442436975709E-4</v>
      </c>
      <c r="I815" s="13">
        <f t="shared" si="90"/>
        <v>2.280348015397004E-4</v>
      </c>
      <c r="J815" s="13">
        <f t="shared" si="86"/>
        <v>2.9395914254214799</v>
      </c>
      <c r="K815" s="13">
        <f t="shared" si="87"/>
        <v>2.9395914254214799</v>
      </c>
      <c r="M815" s="11">
        <f t="shared" si="88"/>
        <v>1.5100821220705198E-2</v>
      </c>
    </row>
    <row r="816" spans="1:13" x14ac:dyDescent="0.25">
      <c r="A816" s="1">
        <v>42748</v>
      </c>
      <c r="B816" s="5">
        <v>119.9</v>
      </c>
      <c r="C816" s="11">
        <f t="shared" si="84"/>
        <v>2.1071154639472449E-2</v>
      </c>
      <c r="D816" s="12"/>
      <c r="E816" s="11">
        <f t="shared" si="89"/>
        <v>2.0995553457268942E-2</v>
      </c>
      <c r="F816" s="11">
        <f t="shared" si="85"/>
        <v>4.4081326497703778E-4</v>
      </c>
      <c r="I816" s="13">
        <f t="shared" si="90"/>
        <v>2.2698163438330607E-4</v>
      </c>
      <c r="J816" s="13">
        <f t="shared" si="86"/>
        <v>2.3053493012370194</v>
      </c>
      <c r="K816" s="13">
        <f t="shared" si="87"/>
        <v>2.3053493012370194</v>
      </c>
      <c r="M816" s="11">
        <f t="shared" si="88"/>
        <v>1.5065909676594576E-2</v>
      </c>
    </row>
    <row r="817" spans="1:13" x14ac:dyDescent="0.25">
      <c r="A817" s="1">
        <v>42749</v>
      </c>
      <c r="B817" s="5">
        <v>114.25</v>
      </c>
      <c r="C817" s="11">
        <f t="shared" si="84"/>
        <v>-4.82690322591545E-2</v>
      </c>
      <c r="D817" s="12"/>
      <c r="E817" s="11">
        <f t="shared" si="89"/>
        <v>-4.8344633441358011E-2</v>
      </c>
      <c r="F817" s="11">
        <f t="shared" si="85"/>
        <v>2.3372035825792712E-3</v>
      </c>
      <c r="I817" s="13">
        <f t="shared" si="90"/>
        <v>2.4013247542139081E-4</v>
      </c>
      <c r="J817" s="13">
        <f t="shared" si="86"/>
        <v>-1.6182665520932591</v>
      </c>
      <c r="K817" s="13">
        <f t="shared" si="87"/>
        <v>-1.6182665520932582</v>
      </c>
      <c r="M817" s="11">
        <f t="shared" si="88"/>
        <v>1.5496208420816714E-2</v>
      </c>
    </row>
    <row r="818" spans="1:13" x14ac:dyDescent="0.25">
      <c r="A818" s="1">
        <v>42752</v>
      </c>
      <c r="B818" s="5">
        <v>114.25</v>
      </c>
      <c r="C818" s="11">
        <f t="shared" si="84"/>
        <v>0</v>
      </c>
      <c r="D818" s="12"/>
      <c r="E818" s="11">
        <f t="shared" si="89"/>
        <v>-7.5601182203507595E-5</v>
      </c>
      <c r="F818" s="11">
        <f t="shared" si="85"/>
        <v>5.7155387505679537E-9</v>
      </c>
      <c r="I818" s="13">
        <f t="shared" si="90"/>
        <v>3.4357916686561334E-4</v>
      </c>
      <c r="J818" s="13">
        <f t="shared" si="86"/>
        <v>3.0690996499666996</v>
      </c>
      <c r="K818" s="13">
        <f t="shared" si="87"/>
        <v>3.0690996499666996</v>
      </c>
      <c r="M818" s="11">
        <f t="shared" si="88"/>
        <v>1.8535888618181038E-2</v>
      </c>
    </row>
    <row r="819" spans="1:13" x14ac:dyDescent="0.25">
      <c r="A819" s="1">
        <v>42753</v>
      </c>
      <c r="B819" s="5">
        <v>110.5</v>
      </c>
      <c r="C819" s="11">
        <f t="shared" si="84"/>
        <v>-3.3373508816506518E-2</v>
      </c>
      <c r="D819" s="12"/>
      <c r="E819" s="11">
        <f t="shared" si="89"/>
        <v>-3.3449109998710029E-2</v>
      </c>
      <c r="F819" s="11">
        <f t="shared" si="85"/>
        <v>1.1188429597058032E-3</v>
      </c>
      <c r="I819" s="13">
        <f t="shared" si="90"/>
        <v>3.2927229918603416E-4</v>
      </c>
      <c r="J819" s="13">
        <f t="shared" si="86"/>
        <v>1.3914111321869049</v>
      </c>
      <c r="K819" s="13">
        <f t="shared" si="87"/>
        <v>1.3914111321869049</v>
      </c>
      <c r="M819" s="11">
        <f t="shared" si="88"/>
        <v>1.8145861764767034E-2</v>
      </c>
    </row>
    <row r="820" spans="1:13" x14ac:dyDescent="0.25">
      <c r="A820" s="1">
        <v>42754</v>
      </c>
      <c r="B820" s="5">
        <v>107.9</v>
      </c>
      <c r="C820" s="11">
        <f t="shared" si="84"/>
        <v>-2.3810648693718447E-2</v>
      </c>
      <c r="D820" s="12"/>
      <c r="E820" s="11">
        <f t="shared" si="89"/>
        <v>-2.3886249875921955E-2</v>
      </c>
      <c r="F820" s="11">
        <f t="shared" si="85"/>
        <v>5.7055293313498161E-4</v>
      </c>
      <c r="I820" s="13">
        <f t="shared" si="90"/>
        <v>3.6943628215099696E-4</v>
      </c>
      <c r="J820" s="13">
        <f t="shared" si="86"/>
        <v>2.2606336423383038</v>
      </c>
      <c r="K820" s="13">
        <f t="shared" si="87"/>
        <v>2.2606336423383042</v>
      </c>
      <c r="M820" s="11">
        <f t="shared" si="88"/>
        <v>1.9220725328431207E-2</v>
      </c>
    </row>
    <row r="821" spans="1:13" x14ac:dyDescent="0.25">
      <c r="A821" s="1">
        <v>42755</v>
      </c>
      <c r="B821" s="5">
        <v>108.72</v>
      </c>
      <c r="C821" s="11">
        <f t="shared" si="84"/>
        <v>7.570897578799275E-3</v>
      </c>
      <c r="D821" s="12"/>
      <c r="E821" s="11">
        <f t="shared" si="89"/>
        <v>7.4952963965957678E-3</v>
      </c>
      <c r="F821" s="11">
        <f t="shared" si="85"/>
        <v>5.6179468072821502E-5</v>
      </c>
      <c r="I821" s="13">
        <f t="shared" si="90"/>
        <v>3.8113992314107932E-4</v>
      </c>
      <c r="J821" s="13">
        <f t="shared" si="86"/>
        <v>2.943534195930674</v>
      </c>
      <c r="K821" s="13">
        <f t="shared" si="87"/>
        <v>2.943534195930674</v>
      </c>
      <c r="M821" s="11">
        <f t="shared" si="88"/>
        <v>1.9522805206759589E-2</v>
      </c>
    </row>
    <row r="822" spans="1:13" x14ac:dyDescent="0.25">
      <c r="A822" s="1">
        <v>42756</v>
      </c>
      <c r="B822" s="5">
        <v>109.28</v>
      </c>
      <c r="C822" s="11">
        <f t="shared" si="84"/>
        <v>5.1376259795916134E-3</v>
      </c>
      <c r="D822" s="12"/>
      <c r="E822" s="11">
        <f t="shared" si="89"/>
        <v>5.0620247973881061E-3</v>
      </c>
      <c r="F822" s="11">
        <f t="shared" si="85"/>
        <v>2.5624095049372098E-5</v>
      </c>
      <c r="I822" s="13">
        <f t="shared" si="90"/>
        <v>3.676526427305263E-4</v>
      </c>
      <c r="J822" s="13">
        <f t="shared" si="86"/>
        <v>3.0003992124003376</v>
      </c>
      <c r="K822" s="13">
        <f t="shared" si="87"/>
        <v>3.0003992124003371</v>
      </c>
      <c r="M822" s="11">
        <f t="shared" si="88"/>
        <v>1.9174270331111073E-2</v>
      </c>
    </row>
    <row r="823" spans="1:13" x14ac:dyDescent="0.25">
      <c r="A823" s="1">
        <v>42759</v>
      </c>
      <c r="B823" s="5">
        <v>108.15</v>
      </c>
      <c r="C823" s="11">
        <f t="shared" si="84"/>
        <v>-1.0394243423412126E-2</v>
      </c>
      <c r="D823" s="12"/>
      <c r="E823" s="11">
        <f t="shared" si="89"/>
        <v>-1.0469844605615633E-2</v>
      </c>
      <c r="F823" s="11">
        <f t="shared" si="85"/>
        <v>1.0961764606573877E-4</v>
      </c>
      <c r="I823" s="13">
        <f t="shared" si="90"/>
        <v>3.533721906002782E-4</v>
      </c>
      <c r="J823" s="13">
        <f t="shared" si="86"/>
        <v>2.8999535595345716</v>
      </c>
      <c r="K823" s="13">
        <f t="shared" si="87"/>
        <v>2.8999535595345716</v>
      </c>
      <c r="M823" s="11">
        <f t="shared" si="88"/>
        <v>1.8798196472009709E-2</v>
      </c>
    </row>
    <row r="824" spans="1:13" x14ac:dyDescent="0.25">
      <c r="A824" s="1">
        <v>42760</v>
      </c>
      <c r="B824" s="5">
        <v>103</v>
      </c>
      <c r="C824" s="11">
        <f t="shared" si="84"/>
        <v>-4.8790164169432056E-2</v>
      </c>
      <c r="D824" s="12"/>
      <c r="E824" s="11">
        <f t="shared" si="89"/>
        <v>-4.8865765351635566E-2</v>
      </c>
      <c r="F824" s="11">
        <f t="shared" si="85"/>
        <v>2.3878630234011071E-3</v>
      </c>
      <c r="I824" s="13">
        <f t="shared" si="90"/>
        <v>3.4377000254685164E-4</v>
      </c>
      <c r="J824" s="13">
        <f t="shared" si="86"/>
        <v>-0.40422288496283593</v>
      </c>
      <c r="K824" s="13">
        <f t="shared" si="87"/>
        <v>-0.40422288496283593</v>
      </c>
      <c r="M824" s="11">
        <f t="shared" si="88"/>
        <v>1.8541035638465604E-2</v>
      </c>
    </row>
    <row r="825" spans="1:13" x14ac:dyDescent="0.25">
      <c r="A825" s="1">
        <v>42761</v>
      </c>
      <c r="B825" s="5">
        <v>105.55</v>
      </c>
      <c r="C825" s="11">
        <f t="shared" si="84"/>
        <v>2.4455786064693858E-2</v>
      </c>
      <c r="D825" s="12"/>
      <c r="E825" s="11">
        <f t="shared" si="89"/>
        <v>2.4380184882490351E-2</v>
      </c>
      <c r="F825" s="11">
        <f t="shared" si="85"/>
        <v>5.9439341490441109E-4</v>
      </c>
      <c r="I825" s="13">
        <f t="shared" si="90"/>
        <v>4.4428875429633827E-4</v>
      </c>
      <c r="J825" s="13">
        <f t="shared" si="86"/>
        <v>2.2716524777340301</v>
      </c>
      <c r="K825" s="13">
        <f t="shared" si="87"/>
        <v>2.2716524777340301</v>
      </c>
      <c r="M825" s="11">
        <f t="shared" si="88"/>
        <v>2.1078158228278347E-2</v>
      </c>
    </row>
    <row r="826" spans="1:13" x14ac:dyDescent="0.25">
      <c r="A826" s="1">
        <v>42762</v>
      </c>
      <c r="B826" s="5">
        <v>107.89</v>
      </c>
      <c r="C826" s="11">
        <f t="shared" si="84"/>
        <v>2.1927415268919066E-2</v>
      </c>
      <c r="D826" s="12"/>
      <c r="E826" s="11">
        <f t="shared" si="89"/>
        <v>2.1851814086715559E-2</v>
      </c>
      <c r="F826" s="11">
        <f t="shared" si="85"/>
        <v>4.7750177888038052E-4</v>
      </c>
      <c r="I826" s="13">
        <f t="shared" si="90"/>
        <v>4.536174972464599E-4</v>
      </c>
      <c r="J826" s="13">
        <f t="shared" si="86"/>
        <v>2.4038631274389024</v>
      </c>
      <c r="K826" s="13">
        <f t="shared" si="87"/>
        <v>2.4038631274389024</v>
      </c>
      <c r="M826" s="11">
        <f t="shared" si="88"/>
        <v>2.1298297989427697E-2</v>
      </c>
    </row>
    <row r="827" spans="1:13" x14ac:dyDescent="0.25">
      <c r="A827" s="1">
        <v>42763</v>
      </c>
      <c r="B827" s="5">
        <v>108</v>
      </c>
      <c r="C827" s="11">
        <f t="shared" si="84"/>
        <v>1.0190375609709864E-3</v>
      </c>
      <c r="D827" s="12"/>
      <c r="E827" s="11">
        <f t="shared" si="89"/>
        <v>9.4343637876747883E-4</v>
      </c>
      <c r="F827" s="11">
        <f t="shared" si="85"/>
        <v>8.900722007818938E-7</v>
      </c>
      <c r="I827" s="13">
        <f t="shared" si="90"/>
        <v>4.5680570101592507E-4</v>
      </c>
      <c r="J827" s="13">
        <f t="shared" si="86"/>
        <v>2.9257134414830159</v>
      </c>
      <c r="K827" s="13">
        <f t="shared" si="87"/>
        <v>2.9257134414830164</v>
      </c>
      <c r="M827" s="11">
        <f t="shared" si="88"/>
        <v>2.1373013381737378E-2</v>
      </c>
    </row>
    <row r="828" spans="1:13" x14ac:dyDescent="0.25">
      <c r="A828" s="1">
        <v>42766</v>
      </c>
      <c r="B828" s="5">
        <v>106.8</v>
      </c>
      <c r="C828" s="11">
        <f t="shared" si="84"/>
        <v>-1.1173300598125302E-2</v>
      </c>
      <c r="D828" s="12"/>
      <c r="E828" s="11">
        <f t="shared" si="89"/>
        <v>-1.1248901780328809E-2</v>
      </c>
      <c r="F828" s="11">
        <f t="shared" si="85"/>
        <v>1.2653779126348464E-4</v>
      </c>
      <c r="I828" s="13">
        <f t="shared" si="90"/>
        <v>4.3668428483342205E-4</v>
      </c>
      <c r="J828" s="13">
        <f t="shared" si="86"/>
        <v>2.8043267539216137</v>
      </c>
      <c r="K828" s="13">
        <f t="shared" si="87"/>
        <v>2.8043267539216141</v>
      </c>
      <c r="M828" s="11">
        <f t="shared" si="88"/>
        <v>2.0896992243703925E-2</v>
      </c>
    </row>
    <row r="829" spans="1:13" x14ac:dyDescent="0.25">
      <c r="A829" s="1">
        <v>42767</v>
      </c>
      <c r="B829" s="5">
        <v>106.3</v>
      </c>
      <c r="C829" s="11">
        <f t="shared" si="84"/>
        <v>-4.6926411781921754E-3</v>
      </c>
      <c r="D829" s="12"/>
      <c r="E829" s="11">
        <f t="shared" si="89"/>
        <v>-4.7682423603956827E-3</v>
      </c>
      <c r="F829" s="11">
        <f t="shared" si="85"/>
        <v>2.2736135207471792E-5</v>
      </c>
      <c r="I829" s="13">
        <f t="shared" si="90"/>
        <v>4.2357744518003423E-4</v>
      </c>
      <c r="J829" s="13">
        <f t="shared" si="86"/>
        <v>2.9376103354556626</v>
      </c>
      <c r="K829" s="13">
        <f t="shared" si="87"/>
        <v>2.9376103354556626</v>
      </c>
      <c r="M829" s="11">
        <f t="shared" si="88"/>
        <v>2.0580997186240374E-2</v>
      </c>
    </row>
    <row r="830" spans="1:13" x14ac:dyDescent="0.25">
      <c r="A830" s="1">
        <v>42768</v>
      </c>
      <c r="B830" s="5">
        <v>106.63</v>
      </c>
      <c r="C830" s="11">
        <f t="shared" si="84"/>
        <v>3.0996126821858229E-3</v>
      </c>
      <c r="D830" s="12"/>
      <c r="E830" s="11">
        <f t="shared" si="89"/>
        <v>3.0240114999823152E-3</v>
      </c>
      <c r="F830" s="11">
        <f t="shared" si="85"/>
        <v>9.1446455520252921E-6</v>
      </c>
      <c r="I830" s="13">
        <f t="shared" si="90"/>
        <v>4.061893116441179E-4</v>
      </c>
      <c r="J830" s="13">
        <f t="shared" si="86"/>
        <v>2.9741504479334537</v>
      </c>
      <c r="K830" s="13">
        <f t="shared" si="87"/>
        <v>2.9741504479334537</v>
      </c>
      <c r="M830" s="11">
        <f t="shared" si="88"/>
        <v>2.0154138821694118E-2</v>
      </c>
    </row>
    <row r="831" spans="1:13" x14ac:dyDescent="0.25">
      <c r="A831" s="1">
        <v>42769</v>
      </c>
      <c r="B831" s="5">
        <v>103.91</v>
      </c>
      <c r="C831" s="11">
        <f t="shared" si="84"/>
        <v>-2.5839758165532769E-2</v>
      </c>
      <c r="D831" s="12"/>
      <c r="E831" s="11">
        <f t="shared" si="89"/>
        <v>-2.5915359347736276E-2</v>
      </c>
      <c r="F831" s="11">
        <f t="shared" si="85"/>
        <v>6.7160585012230201E-4</v>
      </c>
      <c r="I831" s="13">
        <f t="shared" si="90"/>
        <v>3.8910298528077028E-4</v>
      </c>
      <c r="J831" s="13">
        <f t="shared" si="86"/>
        <v>2.1438766042416657</v>
      </c>
      <c r="K831" s="13">
        <f t="shared" si="87"/>
        <v>2.1438766042416662</v>
      </c>
      <c r="M831" s="11">
        <f t="shared" si="88"/>
        <v>1.9725693531046515E-2</v>
      </c>
    </row>
    <row r="832" spans="1:13" x14ac:dyDescent="0.25">
      <c r="A832" s="1">
        <v>42770</v>
      </c>
      <c r="B832" s="5">
        <v>104.99</v>
      </c>
      <c r="C832" s="11">
        <f t="shared" si="84"/>
        <v>1.0339967662294587E-2</v>
      </c>
      <c r="D832" s="12"/>
      <c r="E832" s="11">
        <f t="shared" si="89"/>
        <v>1.026436648009108E-2</v>
      </c>
      <c r="F832" s="11">
        <f t="shared" si="85"/>
        <v>1.0535721923761735E-4</v>
      </c>
      <c r="I832" s="13">
        <f t="shared" si="90"/>
        <v>4.0464801713091221E-4</v>
      </c>
      <c r="J832" s="13">
        <f t="shared" si="86"/>
        <v>2.8571241650023715</v>
      </c>
      <c r="K832" s="13">
        <f t="shared" si="87"/>
        <v>2.857124165002372</v>
      </c>
      <c r="M832" s="11">
        <f t="shared" si="88"/>
        <v>2.0115864811906851E-2</v>
      </c>
    </row>
    <row r="833" spans="1:13" x14ac:dyDescent="0.25">
      <c r="A833" s="1">
        <v>42773</v>
      </c>
      <c r="B833" s="5">
        <v>107.38</v>
      </c>
      <c r="C833" s="11">
        <f t="shared" si="84"/>
        <v>2.2508837467573574E-2</v>
      </c>
      <c r="D833" s="12"/>
      <c r="E833" s="11">
        <f t="shared" si="89"/>
        <v>2.2433236285370067E-2</v>
      </c>
      <c r="F833" s="11">
        <f t="shared" si="85"/>
        <v>5.032500902352442E-4</v>
      </c>
      <c r="I833" s="13">
        <f t="shared" si="90"/>
        <v>3.9233567557426965E-4</v>
      </c>
      <c r="J833" s="13">
        <f t="shared" si="86"/>
        <v>2.3614064251771429</v>
      </c>
      <c r="K833" s="13">
        <f t="shared" si="87"/>
        <v>2.3614064251771429</v>
      </c>
      <c r="M833" s="11">
        <f t="shared" si="88"/>
        <v>1.9807465147622237E-2</v>
      </c>
    </row>
    <row r="834" spans="1:13" x14ac:dyDescent="0.25">
      <c r="A834" s="1">
        <v>42774</v>
      </c>
      <c r="B834" s="5">
        <v>106.57</v>
      </c>
      <c r="C834" s="11">
        <f t="shared" si="84"/>
        <v>-7.5718987615586942E-3</v>
      </c>
      <c r="D834" s="12"/>
      <c r="E834" s="11">
        <f t="shared" si="89"/>
        <v>-7.6474999437622015E-3</v>
      </c>
      <c r="F834" s="11">
        <f t="shared" si="85"/>
        <v>5.8484255389842877E-5</v>
      </c>
      <c r="I834" s="13">
        <f t="shared" si="90"/>
        <v>3.9994436367049075E-4</v>
      </c>
      <c r="J834" s="13">
        <f t="shared" si="86"/>
        <v>2.9200385335414833</v>
      </c>
      <c r="K834" s="13">
        <f t="shared" si="87"/>
        <v>2.9200385335414833</v>
      </c>
      <c r="M834" s="11">
        <f t="shared" si="88"/>
        <v>1.9998609043393262E-2</v>
      </c>
    </row>
    <row r="835" spans="1:13" x14ac:dyDescent="0.25">
      <c r="A835" s="1">
        <v>42775</v>
      </c>
      <c r="B835" s="5">
        <v>108.07</v>
      </c>
      <c r="C835" s="11">
        <f t="shared" si="84"/>
        <v>1.3977119082209524E-2</v>
      </c>
      <c r="D835" s="12"/>
      <c r="E835" s="11">
        <f t="shared" si="89"/>
        <v>1.3901517900006016E-2</v>
      </c>
      <c r="F835" s="11">
        <f t="shared" si="85"/>
        <v>1.9325219992418768E-4</v>
      </c>
      <c r="I835" s="13">
        <f t="shared" si="90"/>
        <v>3.8548382618446285E-4</v>
      </c>
      <c r="J835" s="13">
        <f t="shared" si="86"/>
        <v>2.7609052490328176</v>
      </c>
      <c r="K835" s="13">
        <f t="shared" si="87"/>
        <v>2.7609052490328176</v>
      </c>
      <c r="M835" s="11">
        <f t="shared" si="88"/>
        <v>1.9633742032135974E-2</v>
      </c>
    </row>
    <row r="836" spans="1:13" x14ac:dyDescent="0.25">
      <c r="A836" s="1">
        <v>42776</v>
      </c>
      <c r="B836" s="5">
        <v>107.89</v>
      </c>
      <c r="C836" s="11">
        <f t="shared" si="84"/>
        <v>-1.6669757518254394E-3</v>
      </c>
      <c r="D836" s="12"/>
      <c r="E836" s="11">
        <f t="shared" si="89"/>
        <v>-1.7425769340289469E-3</v>
      </c>
      <c r="F836" s="11">
        <f t="shared" si="85"/>
        <v>3.0365743710097245E-6</v>
      </c>
      <c r="I836" s="13">
        <f t="shared" si="90"/>
        <v>3.7843073229630668E-4</v>
      </c>
      <c r="J836" s="13">
        <f t="shared" si="86"/>
        <v>3.0167881596149968</v>
      </c>
      <c r="K836" s="13">
        <f t="shared" si="87"/>
        <v>3.0167881596149968</v>
      </c>
      <c r="M836" s="11">
        <f t="shared" si="88"/>
        <v>1.945329618075833E-2</v>
      </c>
    </row>
    <row r="837" spans="1:13" x14ac:dyDescent="0.25">
      <c r="A837" s="1">
        <v>42777</v>
      </c>
      <c r="B837" s="5">
        <v>102.89</v>
      </c>
      <c r="C837" s="11">
        <f t="shared" si="84"/>
        <v>-4.7451733175529864E-2</v>
      </c>
      <c r="D837" s="12"/>
      <c r="E837" s="11">
        <f t="shared" si="89"/>
        <v>-4.7527334357733375E-2</v>
      </c>
      <c r="F837" s="11">
        <f t="shared" si="85"/>
        <v>2.2588475111517833E-3</v>
      </c>
      <c r="I837" s="13">
        <f t="shared" si="90"/>
        <v>3.6245275577266752E-4</v>
      </c>
      <c r="J837" s="13">
        <f t="shared" si="86"/>
        <v>-7.3688174592816028E-2</v>
      </c>
      <c r="K837" s="13">
        <f t="shared" si="87"/>
        <v>-7.3688174592816388E-2</v>
      </c>
      <c r="M837" s="11">
        <f t="shared" si="88"/>
        <v>1.9038192030039709E-2</v>
      </c>
    </row>
    <row r="838" spans="1:13" x14ac:dyDescent="0.25">
      <c r="A838" s="1">
        <v>42780</v>
      </c>
      <c r="B838" s="5">
        <v>102.89</v>
      </c>
      <c r="C838" s="11">
        <f t="shared" si="84"/>
        <v>0</v>
      </c>
      <c r="D838" s="12"/>
      <c r="E838" s="11">
        <f t="shared" si="89"/>
        <v>-7.5601182203507595E-5</v>
      </c>
      <c r="F838" s="11">
        <f t="shared" si="85"/>
        <v>5.7155387505679537E-9</v>
      </c>
      <c r="I838" s="13">
        <f t="shared" si="90"/>
        <v>4.5578981432304981E-4</v>
      </c>
      <c r="J838" s="13">
        <f t="shared" si="86"/>
        <v>2.9277945909744405</v>
      </c>
      <c r="K838" s="13">
        <f t="shared" si="87"/>
        <v>2.9277945909744401</v>
      </c>
      <c r="M838" s="11">
        <f t="shared" si="88"/>
        <v>2.1349234513748962E-2</v>
      </c>
    </row>
    <row r="839" spans="1:13" x14ac:dyDescent="0.25">
      <c r="A839" s="1">
        <v>42781</v>
      </c>
      <c r="B839" s="5">
        <v>99.54</v>
      </c>
      <c r="C839" s="11">
        <f t="shared" si="84"/>
        <v>-3.3100882957310694E-2</v>
      </c>
      <c r="D839" s="12"/>
      <c r="E839" s="11">
        <f t="shared" si="89"/>
        <v>-3.3176484139514205E-2</v>
      </c>
      <c r="F839" s="11">
        <f t="shared" si="85"/>
        <v>1.1006790998594376E-3</v>
      </c>
      <c r="I839" s="13">
        <f t="shared" si="90"/>
        <v>4.3567092193773409E-4</v>
      </c>
      <c r="J839" s="13">
        <f t="shared" si="86"/>
        <v>1.6871730548081019</v>
      </c>
      <c r="K839" s="13">
        <f t="shared" si="87"/>
        <v>1.6871730548081016</v>
      </c>
      <c r="M839" s="11">
        <f t="shared" si="88"/>
        <v>2.0872731539923903E-2</v>
      </c>
    </row>
    <row r="840" spans="1:13" x14ac:dyDescent="0.25">
      <c r="A840" s="1">
        <v>42782</v>
      </c>
      <c r="B840" s="5">
        <v>99.31</v>
      </c>
      <c r="C840" s="11">
        <f t="shared" si="84"/>
        <v>-2.3133025151410142E-3</v>
      </c>
      <c r="D840" s="12"/>
      <c r="E840" s="11">
        <f t="shared" si="89"/>
        <v>-2.3889036973445219E-3</v>
      </c>
      <c r="F840" s="11">
        <f t="shared" si="85"/>
        <v>5.7068608751863269E-6</v>
      </c>
      <c r="I840" s="13">
        <f t="shared" si="90"/>
        <v>4.6944967309445234E-4</v>
      </c>
      <c r="J840" s="13">
        <f t="shared" si="86"/>
        <v>2.9069579499456366</v>
      </c>
      <c r="K840" s="13">
        <f t="shared" si="87"/>
        <v>2.9069579499456366</v>
      </c>
      <c r="M840" s="11">
        <f t="shared" si="88"/>
        <v>2.1666787327484716E-2</v>
      </c>
    </row>
    <row r="841" spans="1:13" x14ac:dyDescent="0.25">
      <c r="A841" s="1">
        <v>42783</v>
      </c>
      <c r="B841" s="5">
        <v>96.38</v>
      </c>
      <c r="C841" s="11">
        <f t="shared" ref="C841:C904" si="91">LN(B841/B840)</f>
        <v>-2.9947559703080519E-2</v>
      </c>
      <c r="D841" s="12"/>
      <c r="E841" s="11">
        <f t="shared" si="89"/>
        <v>-3.0023160885284027E-2</v>
      </c>
      <c r="F841" s="11">
        <f t="shared" ref="F841:F904" si="92">E841^2</f>
        <v>9.0139018954364875E-4</v>
      </c>
      <c r="I841" s="13">
        <f t="shared" si="90"/>
        <v>4.4888141187590652E-4</v>
      </c>
      <c r="J841" s="13">
        <f t="shared" ref="J841:J904" si="93">LN((1/(SQRT(2*PI()*I841)))*EXP(-(F841)/(2*I841)))</f>
        <v>1.9313969274038452</v>
      </c>
      <c r="K841" s="13">
        <f t="shared" ref="K841:K904" si="94">LN(NORMDIST(E841,0,SQRT(I841),FALSE))</f>
        <v>1.9313969274038449</v>
      </c>
      <c r="M841" s="11">
        <f t="shared" ref="M841:M904" si="95">SQRT(I841)</f>
        <v>2.1186821655829042E-2</v>
      </c>
    </row>
    <row r="842" spans="1:13" x14ac:dyDescent="0.25">
      <c r="A842" s="1">
        <v>42784</v>
      </c>
      <c r="B842" s="5">
        <v>98.45</v>
      </c>
      <c r="C842" s="11">
        <f t="shared" si="91"/>
        <v>2.1250093872947858E-2</v>
      </c>
      <c r="D842" s="12"/>
      <c r="E842" s="11">
        <f t="shared" ref="E842:E905" si="96">C842-$D$8</f>
        <v>2.117449269074435E-2</v>
      </c>
      <c r="F842" s="11">
        <f t="shared" si="92"/>
        <v>4.483591407103859E-4</v>
      </c>
      <c r="I842" s="13">
        <f t="shared" ref="I842:I905" si="97">$H$9+$H$7*C841^2+$H$8*I841</f>
        <v>4.723851248273297E-4</v>
      </c>
      <c r="J842" s="13">
        <f t="shared" si="93"/>
        <v>2.43534995265281</v>
      </c>
      <c r="K842" s="13">
        <f t="shared" si="94"/>
        <v>2.43534995265281</v>
      </c>
      <c r="M842" s="11">
        <f t="shared" si="95"/>
        <v>2.1734422578649971E-2</v>
      </c>
    </row>
    <row r="843" spans="1:13" x14ac:dyDescent="0.25">
      <c r="A843" s="1">
        <v>42787</v>
      </c>
      <c r="B843" s="5">
        <v>98.3</v>
      </c>
      <c r="C843" s="11">
        <f t="shared" si="91"/>
        <v>-1.5247779320136923E-3</v>
      </c>
      <c r="D843" s="12"/>
      <c r="E843" s="11">
        <f t="shared" si="96"/>
        <v>-1.6003791142171998E-3</v>
      </c>
      <c r="F843" s="11">
        <f t="shared" si="92"/>
        <v>2.5612133092226291E-6</v>
      </c>
      <c r="I843" s="13">
        <f t="shared" si="97"/>
        <v>4.7319045162246264E-4</v>
      </c>
      <c r="J843" s="13">
        <f t="shared" si="93"/>
        <v>2.906361445028228</v>
      </c>
      <c r="K843" s="13">
        <f t="shared" si="94"/>
        <v>2.906361445028228</v>
      </c>
      <c r="M843" s="11">
        <f t="shared" si="95"/>
        <v>2.1752941217740251E-2</v>
      </c>
    </row>
    <row r="844" spans="1:13" x14ac:dyDescent="0.25">
      <c r="A844" s="1">
        <v>42788</v>
      </c>
      <c r="B844" s="5">
        <v>97.15</v>
      </c>
      <c r="C844" s="11">
        <f t="shared" si="91"/>
        <v>-1.1767851329671635E-2</v>
      </c>
      <c r="D844" s="12"/>
      <c r="E844" s="11">
        <f t="shared" si="96"/>
        <v>-1.1843452511875142E-2</v>
      </c>
      <c r="F844" s="11">
        <f t="shared" si="92"/>
        <v>1.402673674010416E-4</v>
      </c>
      <c r="I844" s="13">
        <f t="shared" si="97"/>
        <v>4.5228243831406151E-4</v>
      </c>
      <c r="J844" s="13">
        <f t="shared" si="93"/>
        <v>2.7765971997982013</v>
      </c>
      <c r="K844" s="13">
        <f t="shared" si="94"/>
        <v>2.7765971997982013</v>
      </c>
      <c r="M844" s="11">
        <f t="shared" si="95"/>
        <v>2.126693297854821E-2</v>
      </c>
    </row>
    <row r="845" spans="1:13" x14ac:dyDescent="0.25">
      <c r="A845" s="1">
        <v>42789</v>
      </c>
      <c r="B845" s="5">
        <v>97.83</v>
      </c>
      <c r="C845" s="11">
        <f t="shared" si="91"/>
        <v>6.975102645888299E-3</v>
      </c>
      <c r="D845" s="12"/>
      <c r="E845" s="11">
        <f t="shared" si="96"/>
        <v>6.8995014636847917E-3</v>
      </c>
      <c r="F845" s="11">
        <f t="shared" si="92"/>
        <v>4.7603120447388586E-5</v>
      </c>
      <c r="I845" s="13">
        <f t="shared" si="97"/>
        <v>4.390256666311896E-4</v>
      </c>
      <c r="J845" s="13">
        <f t="shared" si="93"/>
        <v>2.8923232996945902</v>
      </c>
      <c r="K845" s="13">
        <f t="shared" si="94"/>
        <v>2.8923232996945902</v>
      </c>
      <c r="M845" s="11">
        <f t="shared" si="95"/>
        <v>2.0952939331539848E-2</v>
      </c>
    </row>
    <row r="846" spans="1:13" x14ac:dyDescent="0.25">
      <c r="A846" s="1">
        <v>42790</v>
      </c>
      <c r="B846" s="5">
        <v>98.12</v>
      </c>
      <c r="C846" s="11">
        <f t="shared" si="91"/>
        <v>2.9599409209511087E-3</v>
      </c>
      <c r="D846" s="12"/>
      <c r="E846" s="11">
        <f t="shared" si="96"/>
        <v>2.8843397387476009E-3</v>
      </c>
      <c r="F846" s="11">
        <f t="shared" si="92"/>
        <v>8.3194157285185788E-6</v>
      </c>
      <c r="I846" s="13">
        <f t="shared" si="97"/>
        <v>4.2212208294873917E-4</v>
      </c>
      <c r="J846" s="13">
        <f t="shared" si="93"/>
        <v>2.9563151847982554</v>
      </c>
      <c r="K846" s="13">
        <f t="shared" si="94"/>
        <v>2.9563151847982554</v>
      </c>
      <c r="M846" s="11">
        <f t="shared" si="95"/>
        <v>2.0545609821777965E-2</v>
      </c>
    </row>
    <row r="847" spans="1:13" x14ac:dyDescent="0.25">
      <c r="A847" s="1">
        <v>42791</v>
      </c>
      <c r="B847" s="5">
        <v>103.02</v>
      </c>
      <c r="C847" s="11">
        <f t="shared" si="91"/>
        <v>4.8731924747150587E-2</v>
      </c>
      <c r="D847" s="12"/>
      <c r="E847" s="11">
        <f t="shared" si="96"/>
        <v>4.8656323564947077E-2</v>
      </c>
      <c r="F847" s="11">
        <f t="shared" si="92"/>
        <v>2.3674378228568244E-3</v>
      </c>
      <c r="I847" s="13">
        <f t="shared" si="97"/>
        <v>4.0416967989793798E-4</v>
      </c>
      <c r="J847" s="13">
        <f t="shared" si="93"/>
        <v>5.913212698913306E-2</v>
      </c>
      <c r="K847" s="13">
        <f t="shared" si="94"/>
        <v>5.9132126989134108E-2</v>
      </c>
      <c r="M847" s="11">
        <f t="shared" si="95"/>
        <v>2.0103971744357831E-2</v>
      </c>
    </row>
    <row r="848" spans="1:13" x14ac:dyDescent="0.25">
      <c r="A848" s="1">
        <v>42794</v>
      </c>
      <c r="B848" s="5">
        <v>105.9</v>
      </c>
      <c r="C848" s="11">
        <f t="shared" si="91"/>
        <v>2.7572108469921738E-2</v>
      </c>
      <c r="D848" s="12"/>
      <c r="E848" s="11">
        <f t="shared" si="96"/>
        <v>2.7496507287718231E-2</v>
      </c>
      <c r="F848" s="11">
        <f t="shared" si="92"/>
        <v>7.5605791302354184E-4</v>
      </c>
      <c r="I848" s="13">
        <f t="shared" si="97"/>
        <v>5.012860023244208E-4</v>
      </c>
      <c r="J848" s="13">
        <f t="shared" si="93"/>
        <v>2.1261100280077492</v>
      </c>
      <c r="K848" s="13">
        <f t="shared" si="94"/>
        <v>2.1261100280077492</v>
      </c>
      <c r="M848" s="11">
        <f t="shared" si="95"/>
        <v>2.2389417194836066E-2</v>
      </c>
    </row>
    <row r="849" spans="1:13" x14ac:dyDescent="0.25">
      <c r="A849" s="1">
        <v>42795</v>
      </c>
      <c r="B849" s="5">
        <v>105.67</v>
      </c>
      <c r="C849" s="11">
        <f t="shared" si="91"/>
        <v>-2.1742221544213624E-3</v>
      </c>
      <c r="D849" s="12"/>
      <c r="E849" s="11">
        <f t="shared" si="96"/>
        <v>-2.2498233366248701E-3</v>
      </c>
      <c r="F849" s="11">
        <f t="shared" si="92"/>
        <v>5.0617050460218637E-6</v>
      </c>
      <c r="I849" s="13">
        <f t="shared" si="97"/>
        <v>5.1548403880852418E-4</v>
      </c>
      <c r="J849" s="13">
        <f t="shared" si="93"/>
        <v>2.8613539133161154</v>
      </c>
      <c r="K849" s="13">
        <f t="shared" si="94"/>
        <v>2.8613539133161154</v>
      </c>
      <c r="M849" s="11">
        <f t="shared" si="95"/>
        <v>2.2704273580287131E-2</v>
      </c>
    </row>
    <row r="850" spans="1:13" x14ac:dyDescent="0.25">
      <c r="A850" s="1">
        <v>42796</v>
      </c>
      <c r="B850" s="5">
        <v>106.3</v>
      </c>
      <c r="C850" s="11">
        <f t="shared" si="91"/>
        <v>5.94425489496281E-3</v>
      </c>
      <c r="D850" s="12"/>
      <c r="E850" s="11">
        <f t="shared" si="96"/>
        <v>5.8686537127593027E-3</v>
      </c>
      <c r="F850" s="11">
        <f t="shared" si="92"/>
        <v>3.4441096400283546E-5</v>
      </c>
      <c r="I850" s="13">
        <f t="shared" si="97"/>
        <v>4.9250128900440223E-4</v>
      </c>
      <c r="J850" s="13">
        <f t="shared" si="93"/>
        <v>2.8541027182514318</v>
      </c>
      <c r="K850" s="13">
        <f t="shared" si="94"/>
        <v>2.8541027182514318</v>
      </c>
      <c r="M850" s="11">
        <f t="shared" si="95"/>
        <v>2.2192370062803168E-2</v>
      </c>
    </row>
    <row r="851" spans="1:13" x14ac:dyDescent="0.25">
      <c r="A851" s="1">
        <v>42797</v>
      </c>
      <c r="B851" s="5">
        <v>103.71</v>
      </c>
      <c r="C851" s="11">
        <f t="shared" si="91"/>
        <v>-2.4666742746259393E-2</v>
      </c>
      <c r="D851" s="12"/>
      <c r="E851" s="11">
        <f t="shared" si="96"/>
        <v>-2.47423439284629E-2</v>
      </c>
      <c r="F851" s="11">
        <f t="shared" si="92"/>
        <v>6.1218358307434497E-4</v>
      </c>
      <c r="I851" s="13">
        <f t="shared" si="97"/>
        <v>4.7218543865034784E-4</v>
      </c>
      <c r="J851" s="13">
        <f t="shared" si="93"/>
        <v>2.2618859754458316</v>
      </c>
      <c r="K851" s="13">
        <f t="shared" si="94"/>
        <v>2.261885975445832</v>
      </c>
      <c r="M851" s="11">
        <f t="shared" si="95"/>
        <v>2.1729828316172858E-2</v>
      </c>
    </row>
    <row r="852" spans="1:13" x14ac:dyDescent="0.25">
      <c r="A852" s="1">
        <v>42798</v>
      </c>
      <c r="B852" s="5">
        <v>105.09</v>
      </c>
      <c r="C852" s="11">
        <f t="shared" si="91"/>
        <v>1.3218583275862296E-2</v>
      </c>
      <c r="D852" s="12"/>
      <c r="E852" s="11">
        <f t="shared" si="96"/>
        <v>1.3142982093658788E-2</v>
      </c>
      <c r="F852" s="11">
        <f t="shared" si="92"/>
        <v>1.7273797831423554E-4</v>
      </c>
      <c r="I852" s="13">
        <f t="shared" si="97"/>
        <v>4.8056915724393274E-4</v>
      </c>
      <c r="J852" s="13">
        <f t="shared" si="93"/>
        <v>2.7216088835125527</v>
      </c>
      <c r="K852" s="13">
        <f t="shared" si="94"/>
        <v>2.7216088835125527</v>
      </c>
      <c r="M852" s="11">
        <f t="shared" si="95"/>
        <v>2.1921887629580004E-2</v>
      </c>
    </row>
    <row r="853" spans="1:13" x14ac:dyDescent="0.25">
      <c r="A853" s="1">
        <v>42801</v>
      </c>
      <c r="B853" s="5">
        <v>105.24</v>
      </c>
      <c r="C853" s="11">
        <f t="shared" si="91"/>
        <v>1.4263302945866608E-3</v>
      </c>
      <c r="D853" s="12"/>
      <c r="E853" s="11">
        <f t="shared" si="96"/>
        <v>1.3507291123831533E-3</v>
      </c>
      <c r="F853" s="11">
        <f t="shared" si="92"/>
        <v>1.8244691350393811E-6</v>
      </c>
      <c r="I853" s="13">
        <f t="shared" si="97"/>
        <v>4.6759590702370144E-4</v>
      </c>
      <c r="J853" s="13">
        <f t="shared" si="93"/>
        <v>2.913063603913888</v>
      </c>
      <c r="K853" s="13">
        <f t="shared" si="94"/>
        <v>2.913063603913888</v>
      </c>
      <c r="M853" s="11">
        <f t="shared" si="95"/>
        <v>2.1623966033632716E-2</v>
      </c>
    </row>
    <row r="854" spans="1:13" x14ac:dyDescent="0.25">
      <c r="A854" s="1">
        <v>42802</v>
      </c>
      <c r="B854" s="5">
        <v>108.5</v>
      </c>
      <c r="C854" s="11">
        <f t="shared" si="91"/>
        <v>3.0506716808422363E-2</v>
      </c>
      <c r="D854" s="12"/>
      <c r="E854" s="11">
        <f t="shared" si="96"/>
        <v>3.0431115626218856E-2</v>
      </c>
      <c r="F854" s="11">
        <f t="shared" si="92"/>
        <v>9.2605279825630146E-4</v>
      </c>
      <c r="I854" s="13">
        <f t="shared" si="97"/>
        <v>4.4696365156428157E-4</v>
      </c>
      <c r="J854" s="13">
        <f t="shared" si="93"/>
        <v>1.9016406277139846</v>
      </c>
      <c r="K854" s="13">
        <f t="shared" si="94"/>
        <v>1.9016406277139848</v>
      </c>
      <c r="M854" s="11">
        <f t="shared" si="95"/>
        <v>2.1141514883382447E-2</v>
      </c>
    </row>
    <row r="855" spans="1:13" x14ac:dyDescent="0.25">
      <c r="A855" s="1">
        <v>42803</v>
      </c>
      <c r="B855" s="5">
        <v>107.18</v>
      </c>
      <c r="C855" s="11">
        <f t="shared" si="91"/>
        <v>-1.2240508913810018E-2</v>
      </c>
      <c r="D855" s="12"/>
      <c r="E855" s="11">
        <f t="shared" si="96"/>
        <v>-1.2316110096013525E-2</v>
      </c>
      <c r="F855" s="11">
        <f t="shared" si="92"/>
        <v>1.5168656789712629E-4</v>
      </c>
      <c r="I855" s="13">
        <f t="shared" si="97"/>
        <v>4.7219739027088374E-4</v>
      </c>
      <c r="J855" s="13">
        <f t="shared" si="93"/>
        <v>2.7495004435126926</v>
      </c>
      <c r="K855" s="13">
        <f t="shared" si="94"/>
        <v>2.7495004435126931</v>
      </c>
      <c r="M855" s="11">
        <f t="shared" si="95"/>
        <v>2.1730103319378944E-2</v>
      </c>
    </row>
    <row r="856" spans="1:13" x14ac:dyDescent="0.25">
      <c r="A856" s="1">
        <v>42804</v>
      </c>
      <c r="B856" s="5">
        <v>106.6</v>
      </c>
      <c r="C856" s="11">
        <f t="shared" si="91"/>
        <v>-5.4261523349601031E-3</v>
      </c>
      <c r="D856" s="12"/>
      <c r="E856" s="11">
        <f t="shared" si="96"/>
        <v>-5.5017535171636104E-3</v>
      </c>
      <c r="F856" s="11">
        <f t="shared" si="92"/>
        <v>3.0269291763622157E-5</v>
      </c>
      <c r="I856" s="13">
        <f t="shared" si="97"/>
        <v>4.5845653059366296E-4</v>
      </c>
      <c r="J856" s="13">
        <f t="shared" si="93"/>
        <v>2.8918718340234477</v>
      </c>
      <c r="K856" s="13">
        <f t="shared" si="94"/>
        <v>2.8918718340234477</v>
      </c>
      <c r="M856" s="11">
        <f t="shared" si="95"/>
        <v>2.1411598039232451E-2</v>
      </c>
    </row>
    <row r="857" spans="1:13" x14ac:dyDescent="0.25">
      <c r="A857" s="1">
        <v>42805</v>
      </c>
      <c r="B857" s="5">
        <v>106.79</v>
      </c>
      <c r="C857" s="11">
        <f t="shared" si="91"/>
        <v>1.7807774517098361E-3</v>
      </c>
      <c r="D857" s="12"/>
      <c r="E857" s="11">
        <f t="shared" si="96"/>
        <v>1.7051762695063286E-3</v>
      </c>
      <c r="F857" s="11">
        <f t="shared" si="92"/>
        <v>2.9076261100875192E-6</v>
      </c>
      <c r="I857" s="13">
        <f t="shared" si="97"/>
        <v>4.3961986456225467E-4</v>
      </c>
      <c r="J857" s="13">
        <f t="shared" si="93"/>
        <v>2.9425545634933816</v>
      </c>
      <c r="K857" s="13">
        <f t="shared" si="94"/>
        <v>2.9425545634933821</v>
      </c>
      <c r="M857" s="11">
        <f t="shared" si="95"/>
        <v>2.0967113882512649E-2</v>
      </c>
    </row>
    <row r="858" spans="1:13" x14ac:dyDescent="0.25">
      <c r="A858" s="1">
        <v>42808</v>
      </c>
      <c r="B858" s="5">
        <v>106.35</v>
      </c>
      <c r="C858" s="11">
        <f t="shared" si="91"/>
        <v>-4.1287475372077127E-3</v>
      </c>
      <c r="D858" s="12"/>
      <c r="E858" s="11">
        <f t="shared" si="96"/>
        <v>-4.2043487194112199E-3</v>
      </c>
      <c r="F858" s="11">
        <f t="shared" si="92"/>
        <v>1.7676548154414764E-5</v>
      </c>
      <c r="I858" s="13">
        <f t="shared" si="97"/>
        <v>4.2049148410316256E-4</v>
      </c>
      <c r="J858" s="13">
        <f t="shared" si="93"/>
        <v>2.9470857187212118</v>
      </c>
      <c r="K858" s="13">
        <f t="shared" si="94"/>
        <v>2.9470857187212118</v>
      </c>
      <c r="M858" s="11">
        <f t="shared" si="95"/>
        <v>2.0505889010310249E-2</v>
      </c>
    </row>
    <row r="859" spans="1:13" x14ac:dyDescent="0.25">
      <c r="A859" s="1">
        <v>42809</v>
      </c>
      <c r="B859" s="5">
        <v>107.49</v>
      </c>
      <c r="C859" s="11">
        <f t="shared" si="91"/>
        <v>1.066227833872601E-2</v>
      </c>
      <c r="D859" s="12"/>
      <c r="E859" s="11">
        <f t="shared" si="96"/>
        <v>1.0586677156522502E-2</v>
      </c>
      <c r="F859" s="11">
        <f t="shared" si="92"/>
        <v>1.1207773321643538E-4</v>
      </c>
      <c r="I859" s="13">
        <f t="shared" si="97"/>
        <v>4.0302322613606893E-4</v>
      </c>
      <c r="J859" s="13">
        <f t="shared" si="93"/>
        <v>2.8502734031798322</v>
      </c>
      <c r="K859" s="13">
        <f t="shared" si="94"/>
        <v>2.8502734031798322</v>
      </c>
      <c r="M859" s="11">
        <f t="shared" si="95"/>
        <v>2.007543837967353E-2</v>
      </c>
    </row>
    <row r="860" spans="1:13" x14ac:dyDescent="0.25">
      <c r="A860" s="1">
        <v>42810</v>
      </c>
      <c r="B860" s="5">
        <v>105.5</v>
      </c>
      <c r="C860" s="11">
        <f t="shared" si="91"/>
        <v>-1.8686867068850886E-2</v>
      </c>
      <c r="D860" s="12"/>
      <c r="E860" s="11">
        <f t="shared" si="96"/>
        <v>-1.8762468251054393E-2</v>
      </c>
      <c r="F860" s="11">
        <f t="shared" si="92"/>
        <v>3.5203021487182408E-4</v>
      </c>
      <c r="I860" s="13">
        <f t="shared" si="97"/>
        <v>3.9112159348283397E-4</v>
      </c>
      <c r="J860" s="13">
        <f t="shared" si="93"/>
        <v>2.5542809339983266</v>
      </c>
      <c r="K860" s="13">
        <f t="shared" si="94"/>
        <v>2.5542809339983261</v>
      </c>
      <c r="M860" s="11">
        <f t="shared" si="95"/>
        <v>1.9776794317655073E-2</v>
      </c>
    </row>
    <row r="861" spans="1:13" x14ac:dyDescent="0.25">
      <c r="A861" s="1">
        <v>42811</v>
      </c>
      <c r="B861" s="5">
        <v>106.78</v>
      </c>
      <c r="C861" s="11">
        <f t="shared" si="91"/>
        <v>1.2059690155918928E-2</v>
      </c>
      <c r="D861" s="12"/>
      <c r="E861" s="11">
        <f t="shared" si="96"/>
        <v>1.1984088973715421E-2</v>
      </c>
      <c r="F861" s="11">
        <f t="shared" si="92"/>
        <v>1.4361838852992753E-4</v>
      </c>
      <c r="I861" s="13">
        <f t="shared" si="97"/>
        <v>3.9119776182848764E-4</v>
      </c>
      <c r="J861" s="13">
        <f t="shared" si="93"/>
        <v>2.8206477521058559</v>
      </c>
      <c r="K861" s="13">
        <f t="shared" si="94"/>
        <v>2.8206477521058559</v>
      </c>
      <c r="M861" s="11">
        <f t="shared" si="95"/>
        <v>1.9778719923910334E-2</v>
      </c>
    </row>
    <row r="862" spans="1:13" x14ac:dyDescent="0.25">
      <c r="A862" s="1">
        <v>42812</v>
      </c>
      <c r="B862" s="5">
        <v>105.6</v>
      </c>
      <c r="C862" s="11">
        <f t="shared" si="91"/>
        <v>-1.1112271799879144E-2</v>
      </c>
      <c r="D862" s="12"/>
      <c r="E862" s="11">
        <f t="shared" si="96"/>
        <v>-1.1187872982082651E-2</v>
      </c>
      <c r="F862" s="11">
        <f t="shared" si="92"/>
        <v>1.2516850186321496E-4</v>
      </c>
      <c r="I862" s="13">
        <f t="shared" si="97"/>
        <v>3.814403661026446E-4</v>
      </c>
      <c r="J862" s="13">
        <f t="shared" si="93"/>
        <v>2.8527659967094174</v>
      </c>
      <c r="K862" s="13">
        <f t="shared" si="94"/>
        <v>2.8527659967094174</v>
      </c>
      <c r="M862" s="11">
        <f t="shared" si="95"/>
        <v>1.9530498357764572E-2</v>
      </c>
    </row>
    <row r="863" spans="1:13" x14ac:dyDescent="0.25">
      <c r="A863" s="1">
        <v>42815</v>
      </c>
      <c r="B863" s="5">
        <v>103.56</v>
      </c>
      <c r="C863" s="11">
        <f t="shared" si="91"/>
        <v>-1.9507216388824182E-2</v>
      </c>
      <c r="D863" s="12"/>
      <c r="E863" s="11">
        <f t="shared" si="96"/>
        <v>-1.9582817571027689E-2</v>
      </c>
      <c r="F863" s="11">
        <f t="shared" si="92"/>
        <v>3.8348674402015082E-4</v>
      </c>
      <c r="I863" s="13">
        <f t="shared" si="97"/>
        <v>3.7112931173100678E-4</v>
      </c>
      <c r="J863" s="13">
        <f t="shared" si="93"/>
        <v>2.5138930516462823</v>
      </c>
      <c r="K863" s="13">
        <f t="shared" si="94"/>
        <v>2.5138930516462823</v>
      </c>
      <c r="M863" s="11">
        <f t="shared" si="95"/>
        <v>1.9264716757092661E-2</v>
      </c>
    </row>
    <row r="864" spans="1:13" x14ac:dyDescent="0.25">
      <c r="A864" s="1">
        <v>42816</v>
      </c>
      <c r="B864" s="5">
        <v>102.9</v>
      </c>
      <c r="C864" s="11">
        <f t="shared" si="91"/>
        <v>-6.3935120433329159E-3</v>
      </c>
      <c r="D864" s="12"/>
      <c r="E864" s="11">
        <f t="shared" si="96"/>
        <v>-6.4691132255364232E-3</v>
      </c>
      <c r="F864" s="11">
        <f t="shared" si="92"/>
        <v>4.1849425924810265E-5</v>
      </c>
      <c r="I864" s="13">
        <f t="shared" si="97"/>
        <v>3.737524879135438E-4</v>
      </c>
      <c r="J864" s="13">
        <f t="shared" si="93"/>
        <v>2.9710343737179947</v>
      </c>
      <c r="K864" s="13">
        <f t="shared" si="94"/>
        <v>2.9710343737179947</v>
      </c>
      <c r="M864" s="11">
        <f t="shared" si="95"/>
        <v>1.9332679274056758E-2</v>
      </c>
    </row>
    <row r="865" spans="1:13" x14ac:dyDescent="0.25">
      <c r="A865" s="1">
        <v>42817</v>
      </c>
      <c r="B865" s="5">
        <v>103.39</v>
      </c>
      <c r="C865" s="11">
        <f t="shared" si="91"/>
        <v>4.7506027585977988E-3</v>
      </c>
      <c r="D865" s="12"/>
      <c r="E865" s="11">
        <f t="shared" si="96"/>
        <v>4.6750015763942915E-3</v>
      </c>
      <c r="F865" s="11">
        <f t="shared" si="92"/>
        <v>2.1855639739289111E-5</v>
      </c>
      <c r="I865" s="13">
        <f t="shared" si="97"/>
        <v>3.5985469903730455E-4</v>
      </c>
      <c r="J865" s="13">
        <f t="shared" si="93"/>
        <v>3.0155992658228579</v>
      </c>
      <c r="K865" s="13">
        <f t="shared" si="94"/>
        <v>3.0155992658228579</v>
      </c>
      <c r="M865" s="11">
        <f t="shared" si="95"/>
        <v>1.8969836558001878E-2</v>
      </c>
    </row>
    <row r="866" spans="1:13" x14ac:dyDescent="0.25">
      <c r="A866" s="1">
        <v>42818</v>
      </c>
      <c r="B866" s="5">
        <v>104</v>
      </c>
      <c r="C866" s="11">
        <f t="shared" si="91"/>
        <v>5.8826535427709036E-3</v>
      </c>
      <c r="D866" s="12"/>
      <c r="E866" s="11">
        <f t="shared" si="96"/>
        <v>5.8070523605673963E-3</v>
      </c>
      <c r="F866" s="11">
        <f t="shared" si="92"/>
        <v>3.3721857118371373E-5</v>
      </c>
      <c r="I866" s="13">
        <f t="shared" si="97"/>
        <v>3.4579353148878755E-4</v>
      </c>
      <c r="J866" s="13">
        <f t="shared" si="93"/>
        <v>3.0171357082025843</v>
      </c>
      <c r="K866" s="13">
        <f t="shared" si="94"/>
        <v>3.0171357082025838</v>
      </c>
      <c r="M866" s="11">
        <f t="shared" si="95"/>
        <v>1.8595524501577997E-2</v>
      </c>
    </row>
    <row r="867" spans="1:13" x14ac:dyDescent="0.25">
      <c r="A867" s="1">
        <v>42819</v>
      </c>
      <c r="B867" s="5">
        <v>104</v>
      </c>
      <c r="C867" s="11">
        <f t="shared" si="91"/>
        <v>0</v>
      </c>
      <c r="D867" s="12"/>
      <c r="E867" s="11">
        <f t="shared" si="96"/>
        <v>-7.5601182203507595E-5</v>
      </c>
      <c r="F867" s="11">
        <f t="shared" si="92"/>
        <v>5.7155387505679537E-9</v>
      </c>
      <c r="I867" s="13">
        <f t="shared" si="97"/>
        <v>3.330413607005802E-4</v>
      </c>
      <c r="J867" s="13">
        <f t="shared" si="93"/>
        <v>3.084674820665477</v>
      </c>
      <c r="K867" s="13">
        <f t="shared" si="94"/>
        <v>3.084674820665477</v>
      </c>
      <c r="M867" s="11">
        <f t="shared" si="95"/>
        <v>1.824942083192177E-2</v>
      </c>
    </row>
    <row r="868" spans="1:13" x14ac:dyDescent="0.25">
      <c r="A868" s="1">
        <v>42822</v>
      </c>
      <c r="B868" s="5">
        <v>102.86</v>
      </c>
      <c r="C868" s="11">
        <f t="shared" si="91"/>
        <v>-1.1022058794602527E-2</v>
      </c>
      <c r="D868" s="12"/>
      <c r="E868" s="11">
        <f t="shared" si="96"/>
        <v>-1.1097659976806035E-2</v>
      </c>
      <c r="F868" s="11">
        <f t="shared" si="92"/>
        <v>1.231580569608025E-4</v>
      </c>
      <c r="I868" s="13">
        <f t="shared" si="97"/>
        <v>3.1928030566145184E-4</v>
      </c>
      <c r="J868" s="13">
        <f t="shared" si="93"/>
        <v>2.9129138034344431</v>
      </c>
      <c r="K868" s="13">
        <f t="shared" si="94"/>
        <v>2.9129138034344431</v>
      </c>
      <c r="M868" s="11">
        <f t="shared" si="95"/>
        <v>1.7868416428476582E-2</v>
      </c>
    </row>
    <row r="869" spans="1:13" x14ac:dyDescent="0.25">
      <c r="A869" s="1">
        <v>42823</v>
      </c>
      <c r="B869" s="5">
        <v>100.95</v>
      </c>
      <c r="C869" s="11">
        <f t="shared" si="91"/>
        <v>-1.8743495587923559E-2</v>
      </c>
      <c r="D869" s="12"/>
      <c r="E869" s="11">
        <f t="shared" si="96"/>
        <v>-1.8819096770127067E-2</v>
      </c>
      <c r="F869" s="11">
        <f t="shared" si="92"/>
        <v>3.5415840324340702E-4</v>
      </c>
      <c r="I869" s="13">
        <f t="shared" si="97"/>
        <v>3.1209254592860184E-4</v>
      </c>
      <c r="J869" s="13">
        <f t="shared" si="93"/>
        <v>2.5497736204943129</v>
      </c>
      <c r="K869" s="13">
        <f t="shared" si="94"/>
        <v>2.5497736204943129</v>
      </c>
      <c r="M869" s="11">
        <f t="shared" si="95"/>
        <v>1.7666141229159292E-2</v>
      </c>
    </row>
    <row r="870" spans="1:13" x14ac:dyDescent="0.25">
      <c r="A870" s="1">
        <v>42824</v>
      </c>
      <c r="B870" s="5">
        <v>99.96</v>
      </c>
      <c r="C870" s="11">
        <f t="shared" si="91"/>
        <v>-9.8552387920949475E-3</v>
      </c>
      <c r="D870" s="12"/>
      <c r="E870" s="11">
        <f t="shared" si="96"/>
        <v>-9.9308399742984547E-3</v>
      </c>
      <c r="F870" s="11">
        <f t="shared" si="92"/>
        <v>9.8621582595124138E-5</v>
      </c>
      <c r="I870" s="13">
        <f t="shared" si="97"/>
        <v>3.1636432784153329E-4</v>
      </c>
      <c r="J870" s="13">
        <f t="shared" si="93"/>
        <v>2.954502399863586</v>
      </c>
      <c r="K870" s="13">
        <f t="shared" si="94"/>
        <v>2.954502399863586</v>
      </c>
      <c r="M870" s="11">
        <f t="shared" si="95"/>
        <v>1.77866334038101E-2</v>
      </c>
    </row>
    <row r="871" spans="1:13" x14ac:dyDescent="0.25">
      <c r="A871" s="1">
        <v>42825</v>
      </c>
      <c r="B871" s="5">
        <v>100.84</v>
      </c>
      <c r="C871" s="11">
        <f t="shared" si="91"/>
        <v>8.764996352967569E-3</v>
      </c>
      <c r="D871" s="12"/>
      <c r="E871" s="11">
        <f t="shared" si="96"/>
        <v>8.6893951707640617E-3</v>
      </c>
      <c r="F871" s="11">
        <f t="shared" si="92"/>
        <v>7.5505588433697794E-5</v>
      </c>
      <c r="I871" s="13">
        <f t="shared" si="97"/>
        <v>3.081524626769669E-4</v>
      </c>
      <c r="J871" s="13">
        <f t="shared" si="93"/>
        <v>3.0010060491646016</v>
      </c>
      <c r="K871" s="13">
        <f t="shared" si="94"/>
        <v>3.0010060491646016</v>
      </c>
      <c r="M871" s="11">
        <f t="shared" si="95"/>
        <v>1.7554271921015888E-2</v>
      </c>
    </row>
    <row r="872" spans="1:13" x14ac:dyDescent="0.25">
      <c r="A872" s="1">
        <v>42826</v>
      </c>
      <c r="B872" s="5">
        <v>97.25</v>
      </c>
      <c r="C872" s="11">
        <f t="shared" si="91"/>
        <v>-3.6250119821163426E-2</v>
      </c>
      <c r="D872" s="12"/>
      <c r="E872" s="11">
        <f t="shared" si="96"/>
        <v>-3.6325721003366937E-2</v>
      </c>
      <c r="F872" s="11">
        <f t="shared" si="92"/>
        <v>1.3195580064144538E-3</v>
      </c>
      <c r="I872" s="13">
        <f t="shared" si="97"/>
        <v>2.9938662722869087E-4</v>
      </c>
      <c r="J872" s="13">
        <f t="shared" si="93"/>
        <v>0.93417972564085694</v>
      </c>
      <c r="K872" s="13">
        <f t="shared" si="94"/>
        <v>0.93417972564085716</v>
      </c>
      <c r="M872" s="11">
        <f t="shared" si="95"/>
        <v>1.7302792469098473E-2</v>
      </c>
    </row>
    <row r="873" spans="1:13" x14ac:dyDescent="0.25">
      <c r="A873" s="1">
        <v>42829</v>
      </c>
      <c r="B873" s="5">
        <v>87.41</v>
      </c>
      <c r="C873" s="11">
        <f t="shared" si="91"/>
        <v>-0.10667528990615918</v>
      </c>
      <c r="D873" s="12"/>
      <c r="E873" s="11">
        <f t="shared" si="96"/>
        <v>-0.10675089108836269</v>
      </c>
      <c r="F873" s="11">
        <f t="shared" si="92"/>
        <v>1.1395752748159474E-2</v>
      </c>
      <c r="I873" s="13">
        <f t="shared" si="97"/>
        <v>3.5076016634538856E-4</v>
      </c>
      <c r="J873" s="13">
        <f t="shared" si="93"/>
        <v>-13.185600188831799</v>
      </c>
      <c r="K873" s="13">
        <f t="shared" si="94"/>
        <v>-13.185600188831799</v>
      </c>
      <c r="M873" s="11">
        <f t="shared" si="95"/>
        <v>1.8728592214723148E-2</v>
      </c>
    </row>
    <row r="874" spans="1:13" x14ac:dyDescent="0.25">
      <c r="A874" s="1">
        <v>42830</v>
      </c>
      <c r="B874" s="5">
        <v>87.74</v>
      </c>
      <c r="C874" s="11">
        <f t="shared" si="91"/>
        <v>3.7682031456714241E-3</v>
      </c>
      <c r="D874" s="12"/>
      <c r="E874" s="11">
        <f t="shared" si="96"/>
        <v>3.6926019634679163E-3</v>
      </c>
      <c r="F874" s="11">
        <f t="shared" si="92"/>
        <v>1.3635309260607111E-5</v>
      </c>
      <c r="I874" s="13">
        <f t="shared" si="97"/>
        <v>8.850395646989018E-4</v>
      </c>
      <c r="J874" s="13">
        <f t="shared" si="93"/>
        <v>2.5882973506610845</v>
      </c>
      <c r="K874" s="13">
        <f t="shared" si="94"/>
        <v>2.5882973506610845</v>
      </c>
      <c r="M874" s="11">
        <f t="shared" si="95"/>
        <v>2.9749614530257394E-2</v>
      </c>
    </row>
    <row r="875" spans="1:13" x14ac:dyDescent="0.25">
      <c r="A875" s="1">
        <v>42831</v>
      </c>
      <c r="B875" s="5">
        <v>89.01</v>
      </c>
      <c r="C875" s="11">
        <f t="shared" si="91"/>
        <v>1.437082723277236E-2</v>
      </c>
      <c r="D875" s="12"/>
      <c r="E875" s="11">
        <f t="shared" si="96"/>
        <v>1.4295226050568852E-2</v>
      </c>
      <c r="F875" s="11">
        <f t="shared" si="92"/>
        <v>2.0435348783686235E-4</v>
      </c>
      <c r="I875" s="13">
        <f t="shared" si="97"/>
        <v>8.4337238126969323E-4</v>
      </c>
      <c r="J875" s="13">
        <f t="shared" si="93"/>
        <v>2.4989598640615585</v>
      </c>
      <c r="K875" s="13">
        <f t="shared" si="94"/>
        <v>2.4989598640615585</v>
      </c>
      <c r="M875" s="11">
        <f t="shared" si="95"/>
        <v>2.9040874319994109E-2</v>
      </c>
    </row>
    <row r="876" spans="1:13" x14ac:dyDescent="0.25">
      <c r="A876" s="1">
        <v>42832</v>
      </c>
      <c r="B876" s="5">
        <v>84.19</v>
      </c>
      <c r="C876" s="11">
        <f t="shared" si="91"/>
        <v>-5.5672573621267603E-2</v>
      </c>
      <c r="D876" s="12"/>
      <c r="E876" s="11">
        <f t="shared" si="96"/>
        <v>-5.5748174803471114E-2</v>
      </c>
      <c r="F876" s="11">
        <f t="shared" si="92"/>
        <v>3.1078589939183715E-3</v>
      </c>
      <c r="I876" s="13">
        <f t="shared" si="97"/>
        <v>8.1314105000031387E-4</v>
      </c>
      <c r="J876" s="13">
        <f t="shared" si="93"/>
        <v>0.7273436063155222</v>
      </c>
      <c r="K876" s="13">
        <f t="shared" si="94"/>
        <v>0.72734360631552231</v>
      </c>
      <c r="M876" s="11">
        <f t="shared" si="95"/>
        <v>2.8515628171238205E-2</v>
      </c>
    </row>
    <row r="877" spans="1:13" x14ac:dyDescent="0.25">
      <c r="A877" s="1">
        <v>42833</v>
      </c>
      <c r="B877" s="5">
        <v>85.6</v>
      </c>
      <c r="C877" s="11">
        <f t="shared" si="91"/>
        <v>1.6609133798123791E-2</v>
      </c>
      <c r="D877" s="12"/>
      <c r="E877" s="11">
        <f t="shared" si="96"/>
        <v>1.6533532615920284E-2</v>
      </c>
      <c r="F877" s="11">
        <f t="shared" si="92"/>
        <v>2.7335770076169981E-4</v>
      </c>
      <c r="I877" s="13">
        <f t="shared" si="97"/>
        <v>9.2403116837972853E-4</v>
      </c>
      <c r="J877" s="13">
        <f t="shared" si="93"/>
        <v>2.4265279999883584</v>
      </c>
      <c r="K877" s="13">
        <f t="shared" si="94"/>
        <v>2.4265279999883584</v>
      </c>
      <c r="M877" s="11">
        <f t="shared" si="95"/>
        <v>3.0397880985024738E-2</v>
      </c>
    </row>
    <row r="878" spans="1:13" x14ac:dyDescent="0.25">
      <c r="A878" s="1">
        <v>42836</v>
      </c>
      <c r="B878" s="5">
        <v>85.35</v>
      </c>
      <c r="C878" s="11">
        <f t="shared" si="91"/>
        <v>-2.9248339072468058E-3</v>
      </c>
      <c r="D878" s="12"/>
      <c r="E878" s="11">
        <f t="shared" si="96"/>
        <v>-3.0004350894503136E-3</v>
      </c>
      <c r="F878" s="11">
        <f t="shared" si="92"/>
        <v>9.0026107260047105E-6</v>
      </c>
      <c r="I878" s="13">
        <f t="shared" si="97"/>
        <v>8.9296718461796907E-4</v>
      </c>
      <c r="J878" s="13">
        <f t="shared" si="93"/>
        <v>2.5865009886117516</v>
      </c>
      <c r="K878" s="13">
        <f t="shared" si="94"/>
        <v>2.5865009886117516</v>
      </c>
      <c r="M878" s="11">
        <f t="shared" si="95"/>
        <v>2.9882556527478853E-2</v>
      </c>
    </row>
    <row r="879" spans="1:13" x14ac:dyDescent="0.25">
      <c r="A879" s="1">
        <v>42837</v>
      </c>
      <c r="B879" s="5">
        <v>86.2</v>
      </c>
      <c r="C879" s="11">
        <f t="shared" si="91"/>
        <v>9.9097284291978331E-3</v>
      </c>
      <c r="D879" s="12"/>
      <c r="E879" s="11">
        <f t="shared" si="96"/>
        <v>9.8341272469943258E-3</v>
      </c>
      <c r="F879" s="11">
        <f t="shared" si="92"/>
        <v>9.6710058710076203E-5</v>
      </c>
      <c r="I879" s="13">
        <f t="shared" si="97"/>
        <v>8.5061708175791458E-4</v>
      </c>
      <c r="J879" s="13">
        <f t="shared" si="93"/>
        <v>2.5589887133360221</v>
      </c>
      <c r="K879" s="13">
        <f t="shared" si="94"/>
        <v>2.5589887133360225</v>
      </c>
      <c r="M879" s="11">
        <f t="shared" si="95"/>
        <v>2.9165340419030163E-2</v>
      </c>
    </row>
    <row r="880" spans="1:13" x14ac:dyDescent="0.25">
      <c r="A880" s="1">
        <v>42838</v>
      </c>
      <c r="B880" s="5">
        <v>84.81</v>
      </c>
      <c r="C880" s="11">
        <f t="shared" si="91"/>
        <v>-1.6256717296038736E-2</v>
      </c>
      <c r="D880" s="12"/>
      <c r="E880" s="11">
        <f t="shared" si="96"/>
        <v>-1.6332318478242243E-2</v>
      </c>
      <c r="F880" s="11">
        <f t="shared" si="92"/>
        <v>2.6674462687473302E-4</v>
      </c>
      <c r="I880" s="13">
        <f t="shared" si="97"/>
        <v>8.1478519614425974E-4</v>
      </c>
      <c r="J880" s="13">
        <f t="shared" si="93"/>
        <v>2.4736643350104845</v>
      </c>
      <c r="K880" s="13">
        <f t="shared" si="94"/>
        <v>2.4736643350104845</v>
      </c>
      <c r="M880" s="11">
        <f t="shared" si="95"/>
        <v>2.854444247387326E-2</v>
      </c>
    </row>
    <row r="881" spans="1:13" x14ac:dyDescent="0.25">
      <c r="A881" s="1">
        <v>42839</v>
      </c>
      <c r="B881" s="5">
        <v>88.95</v>
      </c>
      <c r="C881" s="11">
        <f t="shared" si="91"/>
        <v>4.7660953738235451E-2</v>
      </c>
      <c r="D881" s="12"/>
      <c r="E881" s="11">
        <f t="shared" si="96"/>
        <v>4.758535255603194E-2</v>
      </c>
      <c r="F881" s="11">
        <f t="shared" si="92"/>
        <v>2.2643657778818557E-3</v>
      </c>
      <c r="I881" s="13">
        <f t="shared" si="97"/>
        <v>7.8882093594332553E-4</v>
      </c>
      <c r="J881" s="13">
        <f t="shared" si="93"/>
        <v>1.2182620331197973</v>
      </c>
      <c r="K881" s="13">
        <f t="shared" si="94"/>
        <v>1.2182620331197975</v>
      </c>
      <c r="M881" s="11">
        <f t="shared" si="95"/>
        <v>2.8085956204895811E-2</v>
      </c>
    </row>
    <row r="882" spans="1:13" x14ac:dyDescent="0.25">
      <c r="A882" s="1">
        <v>42840</v>
      </c>
      <c r="B882" s="5">
        <v>89</v>
      </c>
      <c r="C882" s="11">
        <f t="shared" si="91"/>
        <v>5.6195562029567794E-4</v>
      </c>
      <c r="D882" s="12"/>
      <c r="E882" s="11">
        <f t="shared" si="96"/>
        <v>4.8635443809217033E-4</v>
      </c>
      <c r="F882" s="11">
        <f t="shared" si="92"/>
        <v>2.3654063945195075E-7</v>
      </c>
      <c r="I882" s="13">
        <f t="shared" si="97"/>
        <v>8.610339354599469E-4</v>
      </c>
      <c r="J882" s="13">
        <f t="shared" si="93"/>
        <v>2.6096124284602285</v>
      </c>
      <c r="K882" s="13">
        <f t="shared" si="94"/>
        <v>2.6096124284602289</v>
      </c>
      <c r="M882" s="11">
        <f t="shared" si="95"/>
        <v>2.93433797552352E-2</v>
      </c>
    </row>
    <row r="883" spans="1:13" x14ac:dyDescent="0.25">
      <c r="A883" s="1">
        <v>42843</v>
      </c>
      <c r="B883" s="5">
        <v>87.93</v>
      </c>
      <c r="C883" s="11">
        <f t="shared" si="91"/>
        <v>-1.2095326341229021E-2</v>
      </c>
      <c r="D883" s="12"/>
      <c r="E883" s="11">
        <f t="shared" si="96"/>
        <v>-1.2170927523432528E-2</v>
      </c>
      <c r="F883" s="11">
        <f t="shared" si="92"/>
        <v>1.4813147678064746E-4</v>
      </c>
      <c r="I883" s="13">
        <f t="shared" si="97"/>
        <v>8.1994038983535693E-4</v>
      </c>
      <c r="J883" s="13">
        <f t="shared" si="93"/>
        <v>2.5438702868083181</v>
      </c>
      <c r="K883" s="13">
        <f t="shared" si="94"/>
        <v>2.5438702868083181</v>
      </c>
      <c r="M883" s="11">
        <f t="shared" si="95"/>
        <v>2.8634601269012929E-2</v>
      </c>
    </row>
    <row r="884" spans="1:13" x14ac:dyDescent="0.25">
      <c r="A884" s="1">
        <v>42844</v>
      </c>
      <c r="B884" s="5">
        <v>87.33</v>
      </c>
      <c r="C884" s="11">
        <f t="shared" si="91"/>
        <v>-6.8469969652693377E-3</v>
      </c>
      <c r="D884" s="12"/>
      <c r="E884" s="11">
        <f t="shared" si="96"/>
        <v>-6.922598147472845E-3</v>
      </c>
      <c r="F884" s="11">
        <f t="shared" si="92"/>
        <v>4.7922365111394466E-5</v>
      </c>
      <c r="I884" s="13">
        <f t="shared" si="97"/>
        <v>7.8801751115454774E-4</v>
      </c>
      <c r="J884" s="13">
        <f t="shared" si="93"/>
        <v>2.6236496734684787</v>
      </c>
      <c r="K884" s="13">
        <f t="shared" si="94"/>
        <v>2.6236496734684787</v>
      </c>
      <c r="M884" s="11">
        <f t="shared" si="95"/>
        <v>2.8071649598029463E-2</v>
      </c>
    </row>
    <row r="885" spans="1:13" x14ac:dyDescent="0.25">
      <c r="A885" s="1">
        <v>42845</v>
      </c>
      <c r="B885" s="5">
        <v>86.5</v>
      </c>
      <c r="C885" s="11">
        <f t="shared" si="91"/>
        <v>-9.5496324878079231E-3</v>
      </c>
      <c r="D885" s="12"/>
      <c r="E885" s="11">
        <f t="shared" si="96"/>
        <v>-9.6252336700114304E-3</v>
      </c>
      <c r="F885" s="11">
        <f t="shared" si="92"/>
        <v>9.2645123202321708E-5</v>
      </c>
      <c r="I885" s="13">
        <f t="shared" si="97"/>
        <v>7.5295224513705766E-4</v>
      </c>
      <c r="J885" s="13">
        <f t="shared" si="93"/>
        <v>2.6152945948904476</v>
      </c>
      <c r="K885" s="13">
        <f t="shared" si="94"/>
        <v>2.6152945948904471</v>
      </c>
      <c r="M885" s="11">
        <f t="shared" si="95"/>
        <v>2.7439975312253066E-2</v>
      </c>
    </row>
    <row r="886" spans="1:13" x14ac:dyDescent="0.25">
      <c r="A886" s="1">
        <v>42846</v>
      </c>
      <c r="B886" s="5">
        <v>86.71</v>
      </c>
      <c r="C886" s="11">
        <f t="shared" si="91"/>
        <v>2.4248034512354749E-3</v>
      </c>
      <c r="D886" s="12"/>
      <c r="E886" s="11">
        <f t="shared" si="96"/>
        <v>2.3492022690319672E-3</v>
      </c>
      <c r="F886" s="11">
        <f t="shared" si="92"/>
        <v>5.5187513008249427E-6</v>
      </c>
      <c r="I886" s="13">
        <f t="shared" si="97"/>
        <v>7.2184094186386496E-4</v>
      </c>
      <c r="J886" s="13">
        <f t="shared" si="93"/>
        <v>2.6940916474513785</v>
      </c>
      <c r="K886" s="13">
        <f t="shared" si="94"/>
        <v>2.6940916474513781</v>
      </c>
      <c r="M886" s="11">
        <f t="shared" si="95"/>
        <v>2.6867097756621668E-2</v>
      </c>
    </row>
    <row r="887" spans="1:13" x14ac:dyDescent="0.25">
      <c r="A887" s="1">
        <v>42847</v>
      </c>
      <c r="B887" s="5">
        <v>84.71</v>
      </c>
      <c r="C887" s="11">
        <f t="shared" si="91"/>
        <v>-2.3335558945609475E-2</v>
      </c>
      <c r="D887" s="12"/>
      <c r="E887" s="11">
        <f t="shared" si="96"/>
        <v>-2.3411160127812983E-2</v>
      </c>
      <c r="F887" s="11">
        <f t="shared" si="92"/>
        <v>5.4808241853010042E-4</v>
      </c>
      <c r="I887" s="13">
        <f t="shared" si="97"/>
        <v>6.8822539354002998E-4</v>
      </c>
      <c r="J887" s="13">
        <f t="shared" si="93"/>
        <v>2.3235732872861083</v>
      </c>
      <c r="K887" s="13">
        <f t="shared" si="94"/>
        <v>2.3235732872861083</v>
      </c>
      <c r="M887" s="11">
        <f t="shared" si="95"/>
        <v>2.6234050269450006E-2</v>
      </c>
    </row>
    <row r="888" spans="1:13" x14ac:dyDescent="0.25">
      <c r="A888" s="1">
        <v>42850</v>
      </c>
      <c r="B888" s="5">
        <v>83.89</v>
      </c>
      <c r="C888" s="11">
        <f t="shared" si="91"/>
        <v>-9.7272415852562213E-3</v>
      </c>
      <c r="D888" s="12"/>
      <c r="E888" s="11">
        <f t="shared" si="96"/>
        <v>-9.8028427674597286E-3</v>
      </c>
      <c r="F888" s="11">
        <f t="shared" si="92"/>
        <v>9.6095726323537509E-5</v>
      </c>
      <c r="I888" s="13">
        <f t="shared" si="97"/>
        <v>6.8233661857266235E-4</v>
      </c>
      <c r="J888" s="13">
        <f t="shared" si="93"/>
        <v>2.6556385336141766</v>
      </c>
      <c r="K888" s="13">
        <f t="shared" si="94"/>
        <v>2.6556385336141766</v>
      </c>
      <c r="M888" s="11">
        <f t="shared" si="95"/>
        <v>2.612157381500323E-2</v>
      </c>
    </row>
    <row r="889" spans="1:13" x14ac:dyDescent="0.25">
      <c r="A889" s="1">
        <v>42851</v>
      </c>
      <c r="B889" s="5">
        <v>83.76</v>
      </c>
      <c r="C889" s="11">
        <f t="shared" si="91"/>
        <v>-1.5508502959218097E-3</v>
      </c>
      <c r="D889" s="12"/>
      <c r="E889" s="11">
        <f t="shared" si="96"/>
        <v>-1.6264514781253172E-3</v>
      </c>
      <c r="F889" s="11">
        <f t="shared" si="92"/>
        <v>2.6453444106960293E-6</v>
      </c>
      <c r="I889" s="13">
        <f t="shared" si="97"/>
        <v>6.5504806164267022E-4</v>
      </c>
      <c r="J889" s="13">
        <f t="shared" si="93"/>
        <v>2.7444432423124039</v>
      </c>
      <c r="K889" s="13">
        <f t="shared" si="94"/>
        <v>2.7444432423124039</v>
      </c>
      <c r="M889" s="11">
        <f t="shared" si="95"/>
        <v>2.5593906728803052E-2</v>
      </c>
    </row>
    <row r="890" spans="1:13" x14ac:dyDescent="0.25">
      <c r="A890" s="1">
        <v>42852</v>
      </c>
      <c r="B890" s="5">
        <v>84.3</v>
      </c>
      <c r="C890" s="11">
        <f t="shared" si="91"/>
        <v>6.426298445528179E-3</v>
      </c>
      <c r="D890" s="12"/>
      <c r="E890" s="11">
        <f t="shared" si="96"/>
        <v>6.3506972633246717E-3</v>
      </c>
      <c r="F890" s="11">
        <f t="shared" si="92"/>
        <v>4.0331355730399473E-5</v>
      </c>
      <c r="I890" s="13">
        <f t="shared" si="97"/>
        <v>6.2472448148622394E-4</v>
      </c>
      <c r="J890" s="13">
        <f t="shared" si="93"/>
        <v>2.7378820700550301</v>
      </c>
      <c r="K890" s="13">
        <f t="shared" si="94"/>
        <v>2.7378820700550301</v>
      </c>
      <c r="M890" s="11">
        <f t="shared" si="95"/>
        <v>2.4994489022306977E-2</v>
      </c>
    </row>
    <row r="891" spans="1:13" x14ac:dyDescent="0.25">
      <c r="A891" s="1">
        <v>42853</v>
      </c>
      <c r="B891" s="5">
        <v>83.86</v>
      </c>
      <c r="C891" s="11">
        <f t="shared" si="91"/>
        <v>-5.2331232651931158E-3</v>
      </c>
      <c r="D891" s="12"/>
      <c r="E891" s="11">
        <f t="shared" si="96"/>
        <v>-5.3087244473966231E-3</v>
      </c>
      <c r="F891" s="11">
        <f t="shared" si="92"/>
        <v>2.8182555258386581E-5</v>
      </c>
      <c r="I891" s="13">
        <f t="shared" si="97"/>
        <v>5.9784770841954534E-4</v>
      </c>
      <c r="J891" s="13">
        <f t="shared" si="93"/>
        <v>2.768578707170485</v>
      </c>
      <c r="K891" s="13">
        <f t="shared" si="94"/>
        <v>2.768578707170485</v>
      </c>
      <c r="M891" s="11">
        <f t="shared" si="95"/>
        <v>2.4450924490079008E-2</v>
      </c>
    </row>
    <row r="892" spans="1:13" x14ac:dyDescent="0.25">
      <c r="A892" s="1">
        <v>42854</v>
      </c>
      <c r="B892" s="5">
        <v>81.78</v>
      </c>
      <c r="C892" s="11">
        <f t="shared" si="91"/>
        <v>-2.5116026806120344E-2</v>
      </c>
      <c r="D892" s="12"/>
      <c r="E892" s="11">
        <f t="shared" si="96"/>
        <v>-2.5191627988323851E-2</v>
      </c>
      <c r="F892" s="11">
        <f t="shared" si="92"/>
        <v>6.3461812070210162E-4</v>
      </c>
      <c r="I892" s="13">
        <f t="shared" si="97"/>
        <v>5.7169192693120935E-4</v>
      </c>
      <c r="J892" s="13">
        <f t="shared" si="93"/>
        <v>2.2594815618474366</v>
      </c>
      <c r="K892" s="13">
        <f t="shared" si="94"/>
        <v>2.2594815618474366</v>
      </c>
      <c r="M892" s="11">
        <f t="shared" si="95"/>
        <v>2.3910080027703992E-2</v>
      </c>
    </row>
    <row r="893" spans="1:13" x14ac:dyDescent="0.25">
      <c r="A893" s="1">
        <v>42857</v>
      </c>
      <c r="B893" s="5">
        <v>76</v>
      </c>
      <c r="C893" s="11">
        <f t="shared" si="91"/>
        <v>-7.3299374650165131E-2</v>
      </c>
      <c r="D893" s="12"/>
      <c r="E893" s="11">
        <f t="shared" si="96"/>
        <v>-7.3374975832368641E-2</v>
      </c>
      <c r="F893" s="11">
        <f t="shared" si="92"/>
        <v>5.3838870784006822E-3</v>
      </c>
      <c r="I893" s="13">
        <f t="shared" si="97"/>
        <v>5.760006169016139E-4</v>
      </c>
      <c r="J893" s="13">
        <f t="shared" si="93"/>
        <v>-1.8627457035918418</v>
      </c>
      <c r="K893" s="13">
        <f t="shared" si="94"/>
        <v>-1.8627457035918418</v>
      </c>
      <c r="M893" s="11">
        <f t="shared" si="95"/>
        <v>2.4000012852113516E-2</v>
      </c>
    </row>
    <row r="894" spans="1:13" x14ac:dyDescent="0.25">
      <c r="A894" s="1">
        <v>42858</v>
      </c>
      <c r="B894" s="5">
        <v>76.5</v>
      </c>
      <c r="C894" s="11">
        <f t="shared" si="91"/>
        <v>6.5574005461590396E-3</v>
      </c>
      <c r="D894" s="12"/>
      <c r="E894" s="11">
        <f t="shared" si="96"/>
        <v>6.4817993639555323E-3</v>
      </c>
      <c r="F894" s="11">
        <f t="shared" si="92"/>
        <v>4.2013722994574344E-5</v>
      </c>
      <c r="I894" s="13">
        <f t="shared" si="97"/>
        <v>8.0884169722701856E-4</v>
      </c>
      <c r="J894" s="13">
        <f t="shared" si="93"/>
        <v>2.6150435990752352</v>
      </c>
      <c r="K894" s="13">
        <f t="shared" si="94"/>
        <v>2.6150435990752352</v>
      </c>
      <c r="M894" s="11">
        <f t="shared" si="95"/>
        <v>2.8440142355955579E-2</v>
      </c>
    </row>
    <row r="895" spans="1:13" x14ac:dyDescent="0.25">
      <c r="A895" s="1">
        <v>42859</v>
      </c>
      <c r="B895" s="5">
        <v>82.45</v>
      </c>
      <c r="C895" s="11">
        <f t="shared" si="91"/>
        <v>7.4901308173117701E-2</v>
      </c>
      <c r="D895" s="12"/>
      <c r="E895" s="11">
        <f t="shared" si="96"/>
        <v>7.482570699091419E-2</v>
      </c>
      <c r="F895" s="11">
        <f t="shared" si="92"/>
        <v>5.598886426690145E-3</v>
      </c>
      <c r="I895" s="13">
        <f t="shared" si="97"/>
        <v>7.7251056566151406E-4</v>
      </c>
      <c r="J895" s="13">
        <f t="shared" si="93"/>
        <v>-0.95983124311311319</v>
      </c>
      <c r="K895" s="13">
        <f t="shared" si="94"/>
        <v>-0.95983124311311319</v>
      </c>
      <c r="M895" s="11">
        <f t="shared" si="95"/>
        <v>2.7794074290422303E-2</v>
      </c>
    </row>
    <row r="896" spans="1:13" x14ac:dyDescent="0.25">
      <c r="A896" s="1">
        <v>42860</v>
      </c>
      <c r="B896" s="5">
        <v>79.930000000000007</v>
      </c>
      <c r="C896" s="11">
        <f t="shared" si="91"/>
        <v>-3.1040797367680239E-2</v>
      </c>
      <c r="D896" s="12"/>
      <c r="E896" s="11">
        <f t="shared" si="96"/>
        <v>-3.1116398549883746E-2</v>
      </c>
      <c r="F896" s="11">
        <f t="shared" si="92"/>
        <v>9.6823025871520729E-4</v>
      </c>
      <c r="I896" s="13">
        <f t="shared" si="97"/>
        <v>1.0066259418425299E-3</v>
      </c>
      <c r="J896" s="13">
        <f t="shared" si="93"/>
        <v>2.0507085379768215</v>
      </c>
      <c r="K896" s="13">
        <f t="shared" si="94"/>
        <v>2.0507085379768211</v>
      </c>
      <c r="M896" s="11">
        <f t="shared" si="95"/>
        <v>3.1727368971323951E-2</v>
      </c>
    </row>
    <row r="897" spans="1:13" x14ac:dyDescent="0.25">
      <c r="A897" s="1">
        <v>42861</v>
      </c>
      <c r="B897" s="5">
        <v>79.680000000000007</v>
      </c>
      <c r="C897" s="11">
        <f t="shared" si="91"/>
        <v>-3.132638361584898E-3</v>
      </c>
      <c r="D897" s="12"/>
      <c r="E897" s="11">
        <f t="shared" si="96"/>
        <v>-3.2082395437884057E-3</v>
      </c>
      <c r="F897" s="11">
        <f t="shared" si="92"/>
        <v>1.0292800970327638E-5</v>
      </c>
      <c r="I897" s="13">
        <f t="shared" si="97"/>
        <v>1.0044573308203991E-3</v>
      </c>
      <c r="J897" s="13">
        <f t="shared" si="93"/>
        <v>2.527591830045731</v>
      </c>
      <c r="K897" s="13">
        <f t="shared" si="94"/>
        <v>2.527591830045731</v>
      </c>
      <c r="M897" s="11">
        <f t="shared" si="95"/>
        <v>3.1693174830243802E-2</v>
      </c>
    </row>
    <row r="898" spans="1:13" x14ac:dyDescent="0.25">
      <c r="A898" s="1">
        <v>42864</v>
      </c>
      <c r="B898" s="5">
        <v>82.19</v>
      </c>
      <c r="C898" s="11">
        <f t="shared" si="91"/>
        <v>3.1015026884065745E-2</v>
      </c>
      <c r="D898" s="12"/>
      <c r="E898" s="11">
        <f t="shared" si="96"/>
        <v>3.0939425701862238E-2</v>
      </c>
      <c r="F898" s="11">
        <f t="shared" si="92"/>
        <v>9.5724806276105369E-4</v>
      </c>
      <c r="I898" s="13">
        <f t="shared" si="97"/>
        <v>9.5639324574930864E-4</v>
      </c>
      <c r="J898" s="13">
        <f t="shared" si="93"/>
        <v>2.0567852628797221</v>
      </c>
      <c r="K898" s="13">
        <f t="shared" si="94"/>
        <v>2.0567852628797221</v>
      </c>
      <c r="M898" s="11">
        <f t="shared" si="95"/>
        <v>3.0925608251889058E-2</v>
      </c>
    </row>
    <row r="899" spans="1:13" x14ac:dyDescent="0.25">
      <c r="A899" s="1">
        <v>42865</v>
      </c>
      <c r="B899" s="5">
        <v>85.48</v>
      </c>
      <c r="C899" s="11">
        <f t="shared" si="91"/>
        <v>3.9248790290538405E-2</v>
      </c>
      <c r="D899" s="12"/>
      <c r="E899" s="11">
        <f t="shared" si="96"/>
        <v>3.9173189108334894E-2</v>
      </c>
      <c r="F899" s="11">
        <f t="shared" si="92"/>
        <v>1.5345387449173676E-3</v>
      </c>
      <c r="I899" s="13">
        <f t="shared" si="97"/>
        <v>9.5674932385649567E-4</v>
      </c>
      <c r="J899" s="13">
        <f t="shared" si="93"/>
        <v>1.7550915925630477</v>
      </c>
      <c r="K899" s="13">
        <f t="shared" si="94"/>
        <v>1.7550915925630477</v>
      </c>
      <c r="M899" s="11">
        <f t="shared" si="95"/>
        <v>3.0931364726705733E-2</v>
      </c>
    </row>
    <row r="900" spans="1:13" x14ac:dyDescent="0.25">
      <c r="A900" s="1">
        <v>42866</v>
      </c>
      <c r="B900" s="5">
        <v>84.5</v>
      </c>
      <c r="C900" s="11">
        <f t="shared" si="91"/>
        <v>-1.1530896087818789E-2</v>
      </c>
      <c r="D900" s="12"/>
      <c r="E900" s="11">
        <f t="shared" si="96"/>
        <v>-1.1606497270022297E-2</v>
      </c>
      <c r="F900" s="11">
        <f t="shared" si="92"/>
        <v>1.3471077887903502E-4</v>
      </c>
      <c r="I900" s="13">
        <f t="shared" si="97"/>
        <v>9.8499579602357172E-4</v>
      </c>
      <c r="J900" s="13">
        <f t="shared" si="93"/>
        <v>2.4741166613126353</v>
      </c>
      <c r="K900" s="13">
        <f t="shared" si="94"/>
        <v>2.4741166613126353</v>
      </c>
      <c r="M900" s="11">
        <f t="shared" si="95"/>
        <v>3.1384642677965473E-2</v>
      </c>
    </row>
    <row r="901" spans="1:13" x14ac:dyDescent="0.25">
      <c r="A901" s="1">
        <v>42867</v>
      </c>
      <c r="B901" s="5">
        <v>85.45</v>
      </c>
      <c r="C901" s="11">
        <f t="shared" si="91"/>
        <v>1.1179875198471812E-2</v>
      </c>
      <c r="D901" s="12"/>
      <c r="E901" s="11">
        <f t="shared" si="96"/>
        <v>1.1104274016268305E-2</v>
      </c>
      <c r="F901" s="11">
        <f t="shared" si="92"/>
        <v>1.2330490142837142E-4</v>
      </c>
      <c r="I901" s="13">
        <f t="shared" si="97"/>
        <v>9.4388045949098272E-4</v>
      </c>
      <c r="J901" s="13">
        <f t="shared" si="93"/>
        <v>2.4984989118250707</v>
      </c>
      <c r="K901" s="13">
        <f t="shared" si="94"/>
        <v>2.4984989118250707</v>
      </c>
      <c r="M901" s="11">
        <f t="shared" si="95"/>
        <v>3.072263757379862E-2</v>
      </c>
    </row>
    <row r="902" spans="1:13" x14ac:dyDescent="0.25">
      <c r="A902" s="1">
        <v>42868</v>
      </c>
      <c r="B902" s="5">
        <v>85.69</v>
      </c>
      <c r="C902" s="11">
        <f t="shared" si="91"/>
        <v>2.804723119427561E-3</v>
      </c>
      <c r="D902" s="12"/>
      <c r="E902" s="11">
        <f t="shared" si="96"/>
        <v>2.7291219372240533E-3</v>
      </c>
      <c r="F902" s="11">
        <f t="shared" si="92"/>
        <v>7.4481065482375694E-6</v>
      </c>
      <c r="I902" s="13">
        <f t="shared" si="97"/>
        <v>9.0451014806626094E-4</v>
      </c>
      <c r="J902" s="13">
        <f t="shared" si="93"/>
        <v>2.5810027791009493</v>
      </c>
      <c r="K902" s="13">
        <f t="shared" si="94"/>
        <v>2.5810027791009493</v>
      </c>
      <c r="M902" s="11">
        <f t="shared" si="95"/>
        <v>3.0075075196352559E-2</v>
      </c>
    </row>
    <row r="903" spans="1:13" x14ac:dyDescent="0.25">
      <c r="A903" s="1">
        <v>42871</v>
      </c>
      <c r="B903" s="5">
        <v>84.45</v>
      </c>
      <c r="C903" s="11">
        <f t="shared" si="91"/>
        <v>-1.4576489427218269E-2</v>
      </c>
      <c r="D903" s="12"/>
      <c r="E903" s="11">
        <f t="shared" si="96"/>
        <v>-1.4652090609421776E-2</v>
      </c>
      <c r="F903" s="11">
        <f t="shared" si="92"/>
        <v>2.146837592267058E-4</v>
      </c>
      <c r="I903" s="13">
        <f t="shared" si="97"/>
        <v>8.6152897156822189E-4</v>
      </c>
      <c r="J903" s="13">
        <f t="shared" si="93"/>
        <v>2.4848677779186001</v>
      </c>
      <c r="K903" s="13">
        <f t="shared" si="94"/>
        <v>2.4848677779186001</v>
      </c>
      <c r="M903" s="11">
        <f t="shared" si="95"/>
        <v>2.9351813769650112E-2</v>
      </c>
    </row>
    <row r="904" spans="1:13" x14ac:dyDescent="0.25">
      <c r="A904" s="1">
        <v>42872</v>
      </c>
      <c r="B904" s="5">
        <v>83.45</v>
      </c>
      <c r="C904" s="11">
        <f t="shared" si="91"/>
        <v>-1.1911993145965021E-2</v>
      </c>
      <c r="D904" s="12"/>
      <c r="E904" s="11">
        <f t="shared" si="96"/>
        <v>-1.1987594328168528E-2</v>
      </c>
      <c r="F904" s="11">
        <f t="shared" si="92"/>
        <v>1.4370241777673825E-4</v>
      </c>
      <c r="I904" s="13">
        <f t="shared" si="97"/>
        <v>8.3064440105768095E-4</v>
      </c>
      <c r="J904" s="13">
        <f t="shared" si="93"/>
        <v>2.5412152889350588</v>
      </c>
      <c r="K904" s="13">
        <f t="shared" si="94"/>
        <v>2.5412152889350588</v>
      </c>
      <c r="M904" s="11">
        <f t="shared" si="95"/>
        <v>2.8820902155513469E-2</v>
      </c>
    </row>
    <row r="905" spans="1:13" x14ac:dyDescent="0.25">
      <c r="A905" s="1">
        <v>42873</v>
      </c>
      <c r="B905" s="5">
        <v>84</v>
      </c>
      <c r="C905" s="11">
        <f t="shared" ref="C905:C968" si="98">LN(B905/B904)</f>
        <v>6.5691487354694912E-3</v>
      </c>
      <c r="D905" s="12"/>
      <c r="E905" s="11">
        <f t="shared" si="96"/>
        <v>6.4935475532659839E-3</v>
      </c>
      <c r="F905" s="11">
        <f t="shared" ref="F905:F968" si="99">E905^2</f>
        <v>4.216615982652665E-5</v>
      </c>
      <c r="I905" s="13">
        <f t="shared" si="97"/>
        <v>7.9795477834872838E-4</v>
      </c>
      <c r="J905" s="13">
        <f t="shared" ref="J905:J968" si="100">LN((1/(SQRT(2*PI()*I905)))*EXP(-(F905)/(2*I905)))</f>
        <v>2.6213693853155462</v>
      </c>
      <c r="K905" s="13">
        <f t="shared" ref="K905:K968" si="101">LN(NORMDIST(E905,0,SQRT(I905),FALSE))</f>
        <v>2.6213693853155462</v>
      </c>
      <c r="M905" s="11">
        <f t="shared" ref="M905:M968" si="102">SQRT(I905)</f>
        <v>2.8248093357760067E-2</v>
      </c>
    </row>
    <row r="906" spans="1:13" x14ac:dyDescent="0.25">
      <c r="A906" s="1">
        <v>42874</v>
      </c>
      <c r="B906" s="5">
        <v>84.35</v>
      </c>
      <c r="C906" s="11">
        <f t="shared" si="98"/>
        <v>4.158010148663677E-3</v>
      </c>
      <c r="D906" s="12"/>
      <c r="E906" s="11">
        <f t="shared" ref="E906:E969" si="103">C906-$D$8</f>
        <v>4.0824089664601697E-3</v>
      </c>
      <c r="F906" s="11">
        <f t="shared" si="99"/>
        <v>1.6666062969434391E-5</v>
      </c>
      <c r="I906" s="13">
        <f t="shared" ref="I906:I969" si="104">$H$9+$H$7*C905^2+$H$8*I905</f>
        <v>7.6219498126570628E-4</v>
      </c>
      <c r="J906" s="13">
        <f t="shared" si="100"/>
        <v>2.6597826045111055</v>
      </c>
      <c r="K906" s="13">
        <f t="shared" si="101"/>
        <v>2.6597826045111055</v>
      </c>
      <c r="M906" s="11">
        <f t="shared" si="102"/>
        <v>2.7607878970788507E-2</v>
      </c>
    </row>
    <row r="907" spans="1:13" x14ac:dyDescent="0.25">
      <c r="A907" s="1">
        <v>42875</v>
      </c>
      <c r="B907" s="5">
        <v>83.1</v>
      </c>
      <c r="C907" s="11">
        <f t="shared" si="98"/>
        <v>-1.4930107130574747E-2</v>
      </c>
      <c r="D907" s="12"/>
      <c r="E907" s="11">
        <f t="shared" si="103"/>
        <v>-1.5005708312778254E-2</v>
      </c>
      <c r="F907" s="11">
        <f t="shared" si="99"/>
        <v>2.2517128196818239E-4</v>
      </c>
      <c r="I907" s="13">
        <f t="shared" si="104"/>
        <v>7.2703966258523556E-4</v>
      </c>
      <c r="J907" s="13">
        <f t="shared" si="100"/>
        <v>2.5394713477386017</v>
      </c>
      <c r="K907" s="13">
        <f t="shared" si="101"/>
        <v>2.5394713477386022</v>
      </c>
      <c r="M907" s="11">
        <f t="shared" si="102"/>
        <v>2.6963673017325284E-2</v>
      </c>
    </row>
    <row r="908" spans="1:13" x14ac:dyDescent="0.25">
      <c r="A908" s="1">
        <v>42878</v>
      </c>
      <c r="B908" s="5">
        <v>83.1</v>
      </c>
      <c r="C908" s="11">
        <f t="shared" si="98"/>
        <v>0</v>
      </c>
      <c r="D908" s="12"/>
      <c r="E908" s="11">
        <f t="shared" si="103"/>
        <v>-7.5601182203507595E-5</v>
      </c>
      <c r="F908" s="11">
        <f t="shared" si="99"/>
        <v>5.7155387505679537E-9</v>
      </c>
      <c r="I908" s="13">
        <f t="shared" si="104"/>
        <v>7.0362439860854897E-4</v>
      </c>
      <c r="J908" s="13">
        <f t="shared" si="100"/>
        <v>2.7106903397393909</v>
      </c>
      <c r="K908" s="13">
        <f t="shared" si="101"/>
        <v>2.7106903397393909</v>
      </c>
      <c r="M908" s="11">
        <f t="shared" si="102"/>
        <v>2.6525919373483531E-2</v>
      </c>
    </row>
    <row r="909" spans="1:13" x14ac:dyDescent="0.25">
      <c r="A909" s="1">
        <v>42879</v>
      </c>
      <c r="B909" s="5">
        <v>82.08</v>
      </c>
      <c r="C909" s="11">
        <f t="shared" si="98"/>
        <v>-1.2350320438943055E-2</v>
      </c>
      <c r="D909" s="12"/>
      <c r="E909" s="11">
        <f t="shared" si="103"/>
        <v>-1.2425921621146562E-2</v>
      </c>
      <c r="F909" s="11">
        <f t="shared" si="99"/>
        <v>1.5440352813487761E-4</v>
      </c>
      <c r="I909" s="13">
        <f t="shared" si="104"/>
        <v>6.7066875000230811E-4</v>
      </c>
      <c r="J909" s="13">
        <f t="shared" si="100"/>
        <v>2.6195674546445851</v>
      </c>
      <c r="K909" s="13">
        <f t="shared" si="101"/>
        <v>2.6195674546445851</v>
      </c>
      <c r="M909" s="11">
        <f t="shared" si="102"/>
        <v>2.5897273022507758E-2</v>
      </c>
    </row>
    <row r="910" spans="1:13" x14ac:dyDescent="0.25">
      <c r="A910" s="1">
        <v>42880</v>
      </c>
      <c r="B910" s="5">
        <v>81.599999999999994</v>
      </c>
      <c r="C910" s="11">
        <f t="shared" si="98"/>
        <v>-5.8651194523981339E-3</v>
      </c>
      <c r="D910" s="12"/>
      <c r="E910" s="11">
        <f t="shared" si="103"/>
        <v>-5.9407206346016412E-3</v>
      </c>
      <c r="F910" s="11">
        <f t="shared" si="99"/>
        <v>3.5292161658381729E-5</v>
      </c>
      <c r="I910" s="13">
        <f t="shared" si="104"/>
        <v>6.4677820146365553E-4</v>
      </c>
      <c r="J910" s="13">
        <f t="shared" si="100"/>
        <v>2.7255319850987352</v>
      </c>
      <c r="K910" s="13">
        <f t="shared" si="101"/>
        <v>2.7255319850987352</v>
      </c>
      <c r="M910" s="11">
        <f t="shared" si="102"/>
        <v>2.5431834410117874E-2</v>
      </c>
    </row>
    <row r="911" spans="1:13" x14ac:dyDescent="0.25">
      <c r="A911" s="1">
        <v>42881</v>
      </c>
      <c r="B911" s="5">
        <v>82.25</v>
      </c>
      <c r="C911" s="11">
        <f t="shared" si="98"/>
        <v>7.9341276754200298E-3</v>
      </c>
      <c r="D911" s="12"/>
      <c r="E911" s="11">
        <f t="shared" si="103"/>
        <v>7.8585264932165225E-3</v>
      </c>
      <c r="F911" s="11">
        <f t="shared" si="99"/>
        <v>6.1756438644585969E-5</v>
      </c>
      <c r="I911" s="13">
        <f t="shared" si="104"/>
        <v>6.1842639372231391E-4</v>
      </c>
      <c r="J911" s="13">
        <f t="shared" si="100"/>
        <v>2.7252973508679115</v>
      </c>
      <c r="K911" s="13">
        <f t="shared" si="101"/>
        <v>2.725297350867911</v>
      </c>
      <c r="M911" s="11">
        <f t="shared" si="102"/>
        <v>2.4868180346022783E-2</v>
      </c>
    </row>
    <row r="912" spans="1:13" x14ac:dyDescent="0.25">
      <c r="A912" s="1">
        <v>42882</v>
      </c>
      <c r="B912" s="5">
        <v>80.45</v>
      </c>
      <c r="C912" s="11">
        <f t="shared" si="98"/>
        <v>-2.2127516207088992E-2</v>
      </c>
      <c r="D912" s="12"/>
      <c r="E912" s="11">
        <f t="shared" si="103"/>
        <v>-2.2203117389292499E-2</v>
      </c>
      <c r="F912" s="11">
        <f t="shared" si="99"/>
        <v>4.9297842180270294E-4</v>
      </c>
      <c r="I912" s="13">
        <f t="shared" si="104"/>
        <v>5.9292038878253712E-4</v>
      </c>
      <c r="J912" s="13">
        <f t="shared" si="100"/>
        <v>2.3805660915698397</v>
      </c>
      <c r="K912" s="13">
        <f t="shared" si="101"/>
        <v>2.3805660915698401</v>
      </c>
      <c r="M912" s="11">
        <f t="shared" si="102"/>
        <v>2.4349956648473465E-2</v>
      </c>
    </row>
    <row r="913" spans="1:13" x14ac:dyDescent="0.25">
      <c r="A913" s="1">
        <v>42885</v>
      </c>
      <c r="B913" s="5">
        <v>78.11</v>
      </c>
      <c r="C913" s="11">
        <f t="shared" si="98"/>
        <v>-2.9517783816186322E-2</v>
      </c>
      <c r="D913" s="12"/>
      <c r="E913" s="11">
        <f t="shared" si="103"/>
        <v>-2.9593384998389829E-2</v>
      </c>
      <c r="F913" s="11">
        <f t="shared" si="99"/>
        <v>8.7576843566292422E-4</v>
      </c>
      <c r="I913" s="13">
        <f t="shared" si="104"/>
        <v>5.8931856787044557E-4</v>
      </c>
      <c r="J913" s="13">
        <f t="shared" si="100"/>
        <v>2.0562984728216001</v>
      </c>
      <c r="K913" s="13">
        <f t="shared" si="101"/>
        <v>2.0562984728216001</v>
      </c>
      <c r="M913" s="11">
        <f t="shared" si="102"/>
        <v>2.4275884492031295E-2</v>
      </c>
    </row>
    <row r="914" spans="1:13" x14ac:dyDescent="0.25">
      <c r="A914" s="1">
        <v>42886</v>
      </c>
      <c r="B914" s="5">
        <v>79.31</v>
      </c>
      <c r="C914" s="11">
        <f t="shared" si="98"/>
        <v>1.5246134473022427E-2</v>
      </c>
      <c r="D914" s="12"/>
      <c r="E914" s="11">
        <f t="shared" si="103"/>
        <v>1.5170533290818919E-2</v>
      </c>
      <c r="F914" s="11">
        <f t="shared" si="99"/>
        <v>2.3014508032784511E-4</v>
      </c>
      <c r="I914" s="13">
        <f t="shared" si="104"/>
        <v>6.0431537454497589E-4</v>
      </c>
      <c r="J914" s="13">
        <f t="shared" si="100"/>
        <v>2.5963506181924481</v>
      </c>
      <c r="K914" s="13">
        <f t="shared" si="101"/>
        <v>2.5963506181924476</v>
      </c>
      <c r="M914" s="11">
        <f t="shared" si="102"/>
        <v>2.4582826821685416E-2</v>
      </c>
    </row>
    <row r="915" spans="1:13" x14ac:dyDescent="0.25">
      <c r="A915" s="1">
        <v>42887</v>
      </c>
      <c r="B915" s="5">
        <v>80.55</v>
      </c>
      <c r="C915" s="11">
        <f t="shared" si="98"/>
        <v>1.5513885527755107E-2</v>
      </c>
      <c r="D915" s="12"/>
      <c r="E915" s="11">
        <f t="shared" si="103"/>
        <v>1.54382843455516E-2</v>
      </c>
      <c r="F915" s="11">
        <f t="shared" si="99"/>
        <v>2.3834062353410358E-4</v>
      </c>
      <c r="I915" s="13">
        <f t="shared" si="104"/>
        <v>5.8771674242209392E-4</v>
      </c>
      <c r="J915" s="13">
        <f t="shared" si="100"/>
        <v>2.5979259172278777</v>
      </c>
      <c r="K915" s="13">
        <f t="shared" si="101"/>
        <v>2.5979259172278777</v>
      </c>
      <c r="M915" s="11">
        <f t="shared" si="102"/>
        <v>2.424286992957092E-2</v>
      </c>
    </row>
    <row r="916" spans="1:13" x14ac:dyDescent="0.25">
      <c r="A916" s="1">
        <v>42888</v>
      </c>
      <c r="B916" s="5">
        <v>79.66</v>
      </c>
      <c r="C916" s="11">
        <f t="shared" si="98"/>
        <v>-1.1110531869485263E-2</v>
      </c>
      <c r="D916" s="12"/>
      <c r="E916" s="11">
        <f t="shared" si="103"/>
        <v>-1.118613305168877E-2</v>
      </c>
      <c r="F916" s="11">
        <f t="shared" si="99"/>
        <v>1.2512957265008393E-4</v>
      </c>
      <c r="I916" s="13">
        <f t="shared" si="104"/>
        <v>5.7237515736432174E-4</v>
      </c>
      <c r="J916" s="13">
        <f t="shared" si="100"/>
        <v>2.7046121170809343</v>
      </c>
      <c r="K916" s="13">
        <f t="shared" si="101"/>
        <v>2.7046121170809343</v>
      </c>
      <c r="M916" s="11">
        <f t="shared" si="102"/>
        <v>2.3924363259328799E-2</v>
      </c>
    </row>
    <row r="917" spans="1:13" x14ac:dyDescent="0.25">
      <c r="A917" s="1">
        <v>42889</v>
      </c>
      <c r="B917" s="5">
        <v>78.3</v>
      </c>
      <c r="C917" s="11">
        <f t="shared" si="98"/>
        <v>-1.721997475674077E-2</v>
      </c>
      <c r="D917" s="12"/>
      <c r="E917" s="11">
        <f t="shared" si="103"/>
        <v>-1.7295575938944277E-2</v>
      </c>
      <c r="F917" s="11">
        <f t="shared" si="99"/>
        <v>2.9913694705978821E-4</v>
      </c>
      <c r="I917" s="13">
        <f t="shared" si="104"/>
        <v>5.5217264391451131E-4</v>
      </c>
      <c r="J917" s="13">
        <f t="shared" si="100"/>
        <v>2.561013705475272</v>
      </c>
      <c r="K917" s="13">
        <f t="shared" si="101"/>
        <v>2.561013705475272</v>
      </c>
      <c r="M917" s="11">
        <f t="shared" si="102"/>
        <v>2.349835406820042E-2</v>
      </c>
    </row>
    <row r="918" spans="1:13" x14ac:dyDescent="0.25">
      <c r="A918" s="1">
        <v>42892</v>
      </c>
      <c r="B918" s="5">
        <v>76.8</v>
      </c>
      <c r="C918" s="11">
        <f t="shared" si="98"/>
        <v>-1.9342962843130987E-2</v>
      </c>
      <c r="D918" s="12"/>
      <c r="E918" s="11">
        <f t="shared" si="103"/>
        <v>-1.9418564025334494E-2</v>
      </c>
      <c r="F918" s="11">
        <f t="shared" si="99"/>
        <v>3.7708062880601498E-4</v>
      </c>
      <c r="I918" s="13">
        <f t="shared" si="104"/>
        <v>5.4136616956501973E-4</v>
      </c>
      <c r="J918" s="13">
        <f t="shared" si="100"/>
        <v>2.493501168745333</v>
      </c>
      <c r="K918" s="13">
        <f t="shared" si="101"/>
        <v>2.493501168745333</v>
      </c>
      <c r="M918" s="11">
        <f t="shared" si="102"/>
        <v>2.3267276797361132E-2</v>
      </c>
    </row>
    <row r="919" spans="1:13" x14ac:dyDescent="0.25">
      <c r="A919" s="1">
        <v>42893</v>
      </c>
      <c r="B919" s="5">
        <v>75.489999999999995</v>
      </c>
      <c r="C919" s="11">
        <f t="shared" si="98"/>
        <v>-1.7204443002093034E-2</v>
      </c>
      <c r="D919" s="12"/>
      <c r="E919" s="11">
        <f t="shared" si="103"/>
        <v>-1.7280044184296541E-2</v>
      </c>
      <c r="F919" s="11">
        <f t="shared" si="99"/>
        <v>2.985999270112407E-4</v>
      </c>
      <c r="I919" s="13">
        <f t="shared" si="104"/>
        <v>5.3486397909846442E-4</v>
      </c>
      <c r="J919" s="13">
        <f t="shared" si="100"/>
        <v>2.5686741895597227</v>
      </c>
      <c r="K919" s="13">
        <f t="shared" si="101"/>
        <v>2.5686741895597232</v>
      </c>
      <c r="M919" s="11">
        <f t="shared" si="102"/>
        <v>2.3127126477330995E-2</v>
      </c>
    </row>
    <row r="920" spans="1:13" x14ac:dyDescent="0.25">
      <c r="A920" s="1">
        <v>42894</v>
      </c>
      <c r="B920" s="5">
        <v>74.650000000000006</v>
      </c>
      <c r="C920" s="11">
        <f t="shared" si="98"/>
        <v>-1.1189673166333916E-2</v>
      </c>
      <c r="D920" s="12"/>
      <c r="E920" s="11">
        <f t="shared" si="103"/>
        <v>-1.1265274348537423E-2</v>
      </c>
      <c r="F920" s="11">
        <f t="shared" si="99"/>
        <v>1.2690640614781526E-4</v>
      </c>
      <c r="I920" s="13">
        <f t="shared" si="104"/>
        <v>5.2492822567657554E-4</v>
      </c>
      <c r="J920" s="13">
        <f t="shared" si="100"/>
        <v>2.7363062058672845</v>
      </c>
      <c r="K920" s="13">
        <f t="shared" si="101"/>
        <v>2.7363062058672845</v>
      </c>
      <c r="M920" s="11">
        <f t="shared" si="102"/>
        <v>2.2911312177100979E-2</v>
      </c>
    </row>
    <row r="921" spans="1:13" x14ac:dyDescent="0.25">
      <c r="A921" s="1">
        <v>42895</v>
      </c>
      <c r="B921" s="5">
        <v>75.599999999999994</v>
      </c>
      <c r="C921" s="11">
        <f t="shared" si="98"/>
        <v>1.2645759200287786E-2</v>
      </c>
      <c r="D921" s="12"/>
      <c r="E921" s="11">
        <f t="shared" si="103"/>
        <v>1.2570158018084279E-2</v>
      </c>
      <c r="F921" s="11">
        <f t="shared" si="99"/>
        <v>1.5800887259960846E-4</v>
      </c>
      <c r="I921" s="13">
        <f t="shared" si="104"/>
        <v>5.0726839547535554E-4</v>
      </c>
      <c r="J921" s="13">
        <f t="shared" si="100"/>
        <v>2.7185517818157341</v>
      </c>
      <c r="K921" s="13">
        <f t="shared" si="101"/>
        <v>2.7185517818157341</v>
      </c>
      <c r="M921" s="11">
        <f t="shared" si="102"/>
        <v>2.2522619640604764E-2</v>
      </c>
    </row>
    <row r="922" spans="1:13" x14ac:dyDescent="0.25">
      <c r="A922" s="1">
        <v>42896</v>
      </c>
      <c r="B922" s="5">
        <v>76.17</v>
      </c>
      <c r="C922" s="11">
        <f t="shared" si="98"/>
        <v>7.5114011992096384E-3</v>
      </c>
      <c r="D922" s="12"/>
      <c r="E922" s="11">
        <f t="shared" si="103"/>
        <v>7.4358000170061311E-3</v>
      </c>
      <c r="F922" s="11">
        <f t="shared" si="99"/>
        <v>5.5291121892908381E-5</v>
      </c>
      <c r="I922" s="13">
        <f t="shared" si="104"/>
        <v>4.9219752319798504E-4</v>
      </c>
      <c r="J922" s="13">
        <f t="shared" si="100"/>
        <v>2.8332090779400012</v>
      </c>
      <c r="K922" s="13">
        <f t="shared" si="101"/>
        <v>2.8332090779400012</v>
      </c>
      <c r="M922" s="11">
        <f t="shared" si="102"/>
        <v>2.2185525082764775E-2</v>
      </c>
    </row>
    <row r="923" spans="1:13" x14ac:dyDescent="0.25">
      <c r="A923" s="1">
        <v>42899</v>
      </c>
      <c r="B923" s="5">
        <v>77.14</v>
      </c>
      <c r="C923" s="11">
        <f t="shared" si="98"/>
        <v>1.265426839538499E-2</v>
      </c>
      <c r="D923" s="12"/>
      <c r="E923" s="11">
        <f t="shared" si="103"/>
        <v>1.2578667213181483E-2</v>
      </c>
      <c r="F923" s="11">
        <f t="shared" si="99"/>
        <v>1.5822286885996682E-4</v>
      </c>
      <c r="I923" s="13">
        <f t="shared" si="104"/>
        <v>4.729146527172121E-4</v>
      </c>
      <c r="J923" s="13">
        <f t="shared" si="100"/>
        <v>2.7420744759680296</v>
      </c>
      <c r="K923" s="13">
        <f t="shared" si="101"/>
        <v>2.7420744759680296</v>
      </c>
      <c r="M923" s="11">
        <f t="shared" si="102"/>
        <v>2.1746600946290714E-2</v>
      </c>
    </row>
    <row r="924" spans="1:13" x14ac:dyDescent="0.25">
      <c r="A924" s="1">
        <v>42900</v>
      </c>
      <c r="B924" s="5">
        <v>75.94</v>
      </c>
      <c r="C924" s="11">
        <f t="shared" si="98"/>
        <v>-1.5678397976425503E-2</v>
      </c>
      <c r="D924" s="12"/>
      <c r="E924" s="11">
        <f t="shared" si="103"/>
        <v>-1.575399915862901E-2</v>
      </c>
      <c r="F924" s="11">
        <f t="shared" si="99"/>
        <v>2.4818848949008355E-4</v>
      </c>
      <c r="I924" s="13">
        <f t="shared" si="104"/>
        <v>4.5963354061800797E-4</v>
      </c>
      <c r="J924" s="13">
        <f t="shared" si="100"/>
        <v>2.6536168040079295</v>
      </c>
      <c r="K924" s="13">
        <f t="shared" si="101"/>
        <v>2.6536168040079295</v>
      </c>
      <c r="M924" s="11">
        <f t="shared" si="102"/>
        <v>2.1439065758983248E-2</v>
      </c>
    </row>
    <row r="925" spans="1:13" x14ac:dyDescent="0.25">
      <c r="A925" s="1">
        <v>42901</v>
      </c>
      <c r="B925" s="5">
        <v>73.349999999999994</v>
      </c>
      <c r="C925" s="11">
        <f t="shared" si="98"/>
        <v>-3.4701050214665637E-2</v>
      </c>
      <c r="D925" s="12"/>
      <c r="E925" s="11">
        <f t="shared" si="103"/>
        <v>-3.4776651396869147E-2</v>
      </c>
      <c r="F925" s="11">
        <f t="shared" si="99"/>
        <v>1.2094154823793608E-3</v>
      </c>
      <c r="I925" s="13">
        <f t="shared" si="104"/>
        <v>4.5117365665446596E-4</v>
      </c>
      <c r="J925" s="13">
        <f t="shared" si="100"/>
        <v>1.5925912779988054</v>
      </c>
      <c r="K925" s="13">
        <f t="shared" si="101"/>
        <v>1.5925912779988054</v>
      </c>
      <c r="M925" s="11">
        <f t="shared" si="102"/>
        <v>2.1240848774341996E-2</v>
      </c>
    </row>
    <row r="926" spans="1:13" x14ac:dyDescent="0.25">
      <c r="A926" s="1">
        <v>42902</v>
      </c>
      <c r="B926" s="5">
        <v>71.58</v>
      </c>
      <c r="C926" s="11">
        <f t="shared" si="98"/>
        <v>-2.4426799251110909E-2</v>
      </c>
      <c r="D926" s="12"/>
      <c r="E926" s="11">
        <f t="shared" si="103"/>
        <v>-2.4502400433314416E-2</v>
      </c>
      <c r="F926" s="11">
        <f t="shared" si="99"/>
        <v>6.0036762699448647E-4</v>
      </c>
      <c r="I926" s="13">
        <f t="shared" si="104"/>
        <v>4.893832569722277E-4</v>
      </c>
      <c r="J926" s="13">
        <f t="shared" si="100"/>
        <v>2.2788516970799417</v>
      </c>
      <c r="K926" s="13">
        <f t="shared" si="101"/>
        <v>2.2788516970799417</v>
      </c>
      <c r="M926" s="11">
        <f t="shared" si="102"/>
        <v>2.2122008429892339E-2</v>
      </c>
    </row>
    <row r="927" spans="1:13" x14ac:dyDescent="0.25">
      <c r="A927" s="1">
        <v>42903</v>
      </c>
      <c r="B927" s="5">
        <v>68.75</v>
      </c>
      <c r="C927" s="11">
        <f t="shared" si="98"/>
        <v>-4.0338968791199054E-2</v>
      </c>
      <c r="D927" s="12"/>
      <c r="E927" s="11">
        <f t="shared" si="103"/>
        <v>-4.0414569973402564E-2</v>
      </c>
      <c r="F927" s="11">
        <f t="shared" si="99"/>
        <v>1.6333374661350521E-3</v>
      </c>
      <c r="I927" s="13">
        <f t="shared" si="104"/>
        <v>4.963079459618931E-4</v>
      </c>
      <c r="J927" s="13">
        <f t="shared" si="100"/>
        <v>1.2397305225196418</v>
      </c>
      <c r="K927" s="13">
        <f t="shared" si="101"/>
        <v>1.2397305225196418</v>
      </c>
      <c r="M927" s="11">
        <f t="shared" si="102"/>
        <v>2.2277969969498861E-2</v>
      </c>
    </row>
    <row r="928" spans="1:13" x14ac:dyDescent="0.25">
      <c r="A928" s="1">
        <v>42906</v>
      </c>
      <c r="B928" s="5">
        <v>69.7</v>
      </c>
      <c r="C928" s="11">
        <f t="shared" si="98"/>
        <v>1.3723581219797658E-2</v>
      </c>
      <c r="D928" s="12"/>
      <c r="E928" s="11">
        <f t="shared" si="103"/>
        <v>1.3647980037594151E-2</v>
      </c>
      <c r="F928" s="11">
        <f t="shared" si="99"/>
        <v>1.8626735910656843E-4</v>
      </c>
      <c r="I928" s="13">
        <f t="shared" si="104"/>
        <v>5.5258886254211566E-4</v>
      </c>
      <c r="J928" s="13">
        <f t="shared" si="100"/>
        <v>2.6629689787610307</v>
      </c>
      <c r="K928" s="13">
        <f t="shared" si="101"/>
        <v>2.6629689787610307</v>
      </c>
      <c r="M928" s="11">
        <f t="shared" si="102"/>
        <v>2.3507208735664805E-2</v>
      </c>
    </row>
    <row r="929" spans="1:13" x14ac:dyDescent="0.25">
      <c r="A929" s="1">
        <v>42907</v>
      </c>
      <c r="B929" s="5">
        <v>68.599999999999994</v>
      </c>
      <c r="C929" s="11">
        <f t="shared" si="98"/>
        <v>-1.5907783034638742E-2</v>
      </c>
      <c r="D929" s="12"/>
      <c r="E929" s="11">
        <f t="shared" si="103"/>
        <v>-1.5983384216842249E-2</v>
      </c>
      <c r="F929" s="11">
        <f t="shared" si="99"/>
        <v>2.5546857102320188E-4</v>
      </c>
      <c r="I929" s="13">
        <f t="shared" si="104"/>
        <v>5.3654165136705868E-4</v>
      </c>
      <c r="J929" s="13">
        <f t="shared" si="100"/>
        <v>2.6081749941732033</v>
      </c>
      <c r="K929" s="13">
        <f t="shared" si="101"/>
        <v>2.6081749941732033</v>
      </c>
      <c r="M929" s="11">
        <f t="shared" si="102"/>
        <v>2.3163368739608208E-2</v>
      </c>
    </row>
    <row r="930" spans="1:13" x14ac:dyDescent="0.25">
      <c r="A930" s="1">
        <v>42908</v>
      </c>
      <c r="B930" s="5">
        <v>70.05</v>
      </c>
      <c r="C930" s="11">
        <f t="shared" si="98"/>
        <v>2.0916738051176515E-2</v>
      </c>
      <c r="D930" s="12"/>
      <c r="E930" s="11">
        <f t="shared" si="103"/>
        <v>2.0841136868973008E-2</v>
      </c>
      <c r="F930" s="11">
        <f t="shared" si="99"/>
        <v>4.34352985991266E-4</v>
      </c>
      <c r="I930" s="13">
        <f t="shared" si="104"/>
        <v>5.2444778241385315E-4</v>
      </c>
      <c r="J930" s="13">
        <f t="shared" si="100"/>
        <v>2.4435387287692669</v>
      </c>
      <c r="K930" s="13">
        <f t="shared" si="101"/>
        <v>2.4435387287692665</v>
      </c>
      <c r="M930" s="11">
        <f t="shared" si="102"/>
        <v>2.2900824928675675E-2</v>
      </c>
    </row>
    <row r="931" spans="1:13" x14ac:dyDescent="0.25">
      <c r="A931" s="1">
        <v>42909</v>
      </c>
      <c r="B931" s="5">
        <v>71.900000000000006</v>
      </c>
      <c r="C931" s="11">
        <f t="shared" si="98"/>
        <v>2.6066991943985117E-2</v>
      </c>
      <c r="D931" s="12"/>
      <c r="E931" s="11">
        <f t="shared" si="103"/>
        <v>2.599139076178161E-2</v>
      </c>
      <c r="F931" s="11">
        <f t="shared" si="99"/>
        <v>6.7555239373162635E-4</v>
      </c>
      <c r="I931" s="13">
        <f t="shared" si="104"/>
        <v>5.21878394272401E-4</v>
      </c>
      <c r="J931" s="13">
        <f t="shared" si="100"/>
        <v>2.2128678292494803</v>
      </c>
      <c r="K931" s="13">
        <f t="shared" si="101"/>
        <v>2.2128678292494799</v>
      </c>
      <c r="M931" s="11">
        <f t="shared" si="102"/>
        <v>2.2844657893529529E-2</v>
      </c>
    </row>
    <row r="932" spans="1:13" x14ac:dyDescent="0.25">
      <c r="A932" s="1">
        <v>42910</v>
      </c>
      <c r="B932" s="5">
        <v>72</v>
      </c>
      <c r="C932" s="11">
        <f t="shared" si="98"/>
        <v>1.3898542890542977E-3</v>
      </c>
      <c r="D932" s="12"/>
      <c r="E932" s="11">
        <f t="shared" si="103"/>
        <v>1.3142531068507902E-3</v>
      </c>
      <c r="F932" s="11">
        <f t="shared" si="99"/>
        <v>1.7272612288669545E-6</v>
      </c>
      <c r="I932" s="13">
        <f t="shared" si="104"/>
        <v>5.3111523085966187E-4</v>
      </c>
      <c r="J932" s="13">
        <f t="shared" si="100"/>
        <v>2.8497011731598363</v>
      </c>
      <c r="K932" s="13">
        <f t="shared" si="101"/>
        <v>2.8497011731598363</v>
      </c>
      <c r="M932" s="11">
        <f t="shared" si="102"/>
        <v>2.3045937404663361E-2</v>
      </c>
    </row>
    <row r="933" spans="1:13" x14ac:dyDescent="0.25">
      <c r="A933" s="1">
        <v>42913</v>
      </c>
      <c r="B933" s="5">
        <v>67.599999999999994</v>
      </c>
      <c r="C933" s="11">
        <f t="shared" si="98"/>
        <v>-6.3058135967137025E-2</v>
      </c>
      <c r="D933" s="12"/>
      <c r="E933" s="11">
        <f t="shared" si="103"/>
        <v>-6.3133737149340535E-2</v>
      </c>
      <c r="F933" s="11">
        <f t="shared" si="99"/>
        <v>3.985868766442021E-3</v>
      </c>
      <c r="I933" s="13">
        <f t="shared" si="104"/>
        <v>5.0718799459312572E-4</v>
      </c>
      <c r="J933" s="13">
        <f t="shared" si="100"/>
        <v>-1.0550041621182149</v>
      </c>
      <c r="K933" s="13">
        <f t="shared" si="101"/>
        <v>-1.0550041621182156</v>
      </c>
      <c r="M933" s="11">
        <f t="shared" si="102"/>
        <v>2.2520834677984866E-2</v>
      </c>
    </row>
    <row r="934" spans="1:13" x14ac:dyDescent="0.25">
      <c r="A934" s="1">
        <v>42914</v>
      </c>
      <c r="B934" s="5">
        <v>68.58</v>
      </c>
      <c r="C934" s="11">
        <f t="shared" si="98"/>
        <v>1.4392963985855966E-2</v>
      </c>
      <c r="D934" s="12"/>
      <c r="E934" s="11">
        <f t="shared" si="103"/>
        <v>1.4317362803652459E-2</v>
      </c>
      <c r="F934" s="11">
        <f t="shared" si="99"/>
        <v>2.0498687765141101E-4</v>
      </c>
      <c r="I934" s="13">
        <f t="shared" si="104"/>
        <v>6.7622689598057797E-4</v>
      </c>
      <c r="J934" s="13">
        <f t="shared" si="100"/>
        <v>2.5789857729636494</v>
      </c>
      <c r="K934" s="13">
        <f t="shared" si="101"/>
        <v>2.5789857729636489</v>
      </c>
      <c r="M934" s="11">
        <f t="shared" si="102"/>
        <v>2.6004363018166356E-2</v>
      </c>
    </row>
    <row r="935" spans="1:13" x14ac:dyDescent="0.25">
      <c r="A935" s="1">
        <v>42915</v>
      </c>
      <c r="B935" s="5">
        <v>70.510000000000005</v>
      </c>
      <c r="C935" s="11">
        <f t="shared" si="98"/>
        <v>2.775359669617504E-2</v>
      </c>
      <c r="D935" s="12"/>
      <c r="E935" s="11">
        <f t="shared" si="103"/>
        <v>2.7677995513971532E-2</v>
      </c>
      <c r="F935" s="11">
        <f t="shared" si="99"/>
        <v>7.660714356714283E-4</v>
      </c>
      <c r="I935" s="13">
        <f t="shared" si="104"/>
        <v>6.5468369217444589E-4</v>
      </c>
      <c r="J935" s="13">
        <f t="shared" si="100"/>
        <v>2.1616707494727017</v>
      </c>
      <c r="K935" s="13">
        <f t="shared" si="101"/>
        <v>2.1616707494727017</v>
      </c>
      <c r="M935" s="11">
        <f t="shared" si="102"/>
        <v>2.5586787453184621E-2</v>
      </c>
    </row>
    <row r="936" spans="1:13" x14ac:dyDescent="0.25">
      <c r="A936" s="1">
        <v>42916</v>
      </c>
      <c r="B936" s="5">
        <v>70.510000000000005</v>
      </c>
      <c r="C936" s="11">
        <f t="shared" si="98"/>
        <v>0</v>
      </c>
      <c r="D936" s="12"/>
      <c r="E936" s="11">
        <f t="shared" si="103"/>
        <v>-7.5601182203507595E-5</v>
      </c>
      <c r="F936" s="11">
        <f t="shared" si="99"/>
        <v>5.7155387505679537E-9</v>
      </c>
      <c r="I936" s="13">
        <f t="shared" si="104"/>
        <v>6.6142077477820364E-4</v>
      </c>
      <c r="J936" s="13">
        <f t="shared" si="100"/>
        <v>2.7416173199433151</v>
      </c>
      <c r="K936" s="13">
        <f t="shared" si="101"/>
        <v>2.7416173199433151</v>
      </c>
      <c r="M936" s="11">
        <f t="shared" si="102"/>
        <v>2.5718102083517044E-2</v>
      </c>
    </row>
    <row r="937" spans="1:13" x14ac:dyDescent="0.25">
      <c r="A937" s="1">
        <v>42917</v>
      </c>
      <c r="B937" s="5">
        <v>73.5</v>
      </c>
      <c r="C937" s="11">
        <f t="shared" si="98"/>
        <v>4.1530862487841685E-2</v>
      </c>
      <c r="D937" s="12"/>
      <c r="E937" s="11">
        <f t="shared" si="103"/>
        <v>4.1455261305638175E-2</v>
      </c>
      <c r="F937" s="11">
        <f t="shared" si="99"/>
        <v>1.7185386899187416E-3</v>
      </c>
      <c r="I937" s="13">
        <f t="shared" si="104"/>
        <v>6.3065109078344606E-4</v>
      </c>
      <c r="J937" s="13">
        <f t="shared" si="100"/>
        <v>1.4029288938873159</v>
      </c>
      <c r="K937" s="13">
        <f t="shared" si="101"/>
        <v>1.4029288938873157</v>
      </c>
      <c r="M937" s="11">
        <f t="shared" si="102"/>
        <v>2.5112767485552964E-2</v>
      </c>
    </row>
    <row r="938" spans="1:13" x14ac:dyDescent="0.25">
      <c r="A938" s="1">
        <v>42920</v>
      </c>
      <c r="B938" s="5">
        <v>71.3</v>
      </c>
      <c r="C938" s="11">
        <f t="shared" si="98"/>
        <v>-3.0389078798540727E-2</v>
      </c>
      <c r="D938" s="12"/>
      <c r="E938" s="11">
        <f t="shared" si="103"/>
        <v>-3.0464679980744234E-2</v>
      </c>
      <c r="F938" s="11">
        <f t="shared" si="99"/>
        <v>9.2809672632915849E-4</v>
      </c>
      <c r="I938" s="13">
        <f t="shared" si="104"/>
        <v>6.8468092792104058E-4</v>
      </c>
      <c r="J938" s="13">
        <f t="shared" si="100"/>
        <v>2.0465817152710581</v>
      </c>
      <c r="K938" s="13">
        <f t="shared" si="101"/>
        <v>2.0465817152710581</v>
      </c>
      <c r="M938" s="11">
        <f t="shared" si="102"/>
        <v>2.6166408387874721E-2</v>
      </c>
    </row>
    <row r="939" spans="1:13" x14ac:dyDescent="0.25">
      <c r="A939" s="1">
        <v>42921</v>
      </c>
      <c r="B939" s="5">
        <v>69.67</v>
      </c>
      <c r="C939" s="11">
        <f t="shared" si="98"/>
        <v>-2.3126518378222608E-2</v>
      </c>
      <c r="D939" s="12"/>
      <c r="E939" s="11">
        <f t="shared" si="103"/>
        <v>-2.3202119560426115E-2</v>
      </c>
      <c r="F939" s="11">
        <f t="shared" si="99"/>
        <v>5.3833835209630813E-4</v>
      </c>
      <c r="I939" s="13">
        <f t="shared" si="104"/>
        <v>6.9725636465516213E-4</v>
      </c>
      <c r="J939" s="13">
        <f t="shared" si="100"/>
        <v>2.3291996965297916</v>
      </c>
      <c r="K939" s="13">
        <f t="shared" si="101"/>
        <v>2.3291996965297916</v>
      </c>
      <c r="M939" s="11">
        <f t="shared" si="102"/>
        <v>2.6405612370387514E-2</v>
      </c>
    </row>
    <row r="940" spans="1:13" x14ac:dyDescent="0.25">
      <c r="A940" s="1">
        <v>42922</v>
      </c>
      <c r="B940" s="5">
        <v>68.760000000000005</v>
      </c>
      <c r="C940" s="11">
        <f t="shared" si="98"/>
        <v>-1.3147628527378972E-2</v>
      </c>
      <c r="D940" s="12"/>
      <c r="E940" s="11">
        <f t="shared" si="103"/>
        <v>-1.3223229709582479E-2</v>
      </c>
      <c r="F940" s="11">
        <f t="shared" si="99"/>
        <v>1.7485380395238474E-4</v>
      </c>
      <c r="I940" s="13">
        <f t="shared" si="104"/>
        <v>6.9043129087985246E-4</v>
      </c>
      <c r="J940" s="13">
        <f t="shared" si="100"/>
        <v>2.5935320090232188</v>
      </c>
      <c r="K940" s="13">
        <f t="shared" si="101"/>
        <v>2.5935320090232188</v>
      </c>
      <c r="M940" s="11">
        <f t="shared" si="102"/>
        <v>2.6276059272270117E-2</v>
      </c>
    </row>
    <row r="941" spans="1:13" x14ac:dyDescent="0.25">
      <c r="A941" s="1">
        <v>42923</v>
      </c>
      <c r="B941" s="5">
        <v>69.41</v>
      </c>
      <c r="C941" s="11">
        <f t="shared" si="98"/>
        <v>9.4087688368437918E-3</v>
      </c>
      <c r="D941" s="12"/>
      <c r="E941" s="11">
        <f t="shared" si="103"/>
        <v>9.3331676546402845E-3</v>
      </c>
      <c r="F941" s="11">
        <f t="shared" si="99"/>
        <v>8.7108018469623624E-5</v>
      </c>
      <c r="I941" s="13">
        <f t="shared" si="104"/>
        <v>6.6649784396400323E-4</v>
      </c>
      <c r="J941" s="13">
        <f t="shared" si="100"/>
        <v>2.672450731321772</v>
      </c>
      <c r="K941" s="13">
        <f t="shared" si="101"/>
        <v>2.672450731321772</v>
      </c>
      <c r="M941" s="11">
        <f t="shared" si="102"/>
        <v>2.5816619530139945E-2</v>
      </c>
    </row>
    <row r="942" spans="1:13" x14ac:dyDescent="0.25">
      <c r="A942" s="1">
        <v>42924</v>
      </c>
      <c r="B942" s="5">
        <v>69.209999999999994</v>
      </c>
      <c r="C942" s="11">
        <f t="shared" si="98"/>
        <v>-2.8855884977203429E-3</v>
      </c>
      <c r="D942" s="12"/>
      <c r="E942" s="11">
        <f t="shared" si="103"/>
        <v>-2.9611896799238507E-3</v>
      </c>
      <c r="F942" s="11">
        <f t="shared" si="99"/>
        <v>8.7686443204875175E-6</v>
      </c>
      <c r="I942" s="13">
        <f t="shared" si="104"/>
        <v>6.3973567498782811E-4</v>
      </c>
      <c r="J942" s="13">
        <f t="shared" si="100"/>
        <v>2.7514358703160418</v>
      </c>
      <c r="K942" s="13">
        <f t="shared" si="101"/>
        <v>2.7514358703160418</v>
      </c>
      <c r="M942" s="11">
        <f t="shared" si="102"/>
        <v>2.5292996560072278E-2</v>
      </c>
    </row>
    <row r="943" spans="1:13" x14ac:dyDescent="0.25">
      <c r="A943" s="1">
        <v>42927</v>
      </c>
      <c r="B943" s="5">
        <v>71</v>
      </c>
      <c r="C943" s="11">
        <f t="shared" si="98"/>
        <v>2.5534516187543425E-2</v>
      </c>
      <c r="D943" s="12"/>
      <c r="E943" s="11">
        <f t="shared" si="103"/>
        <v>2.5458915005339918E-2</v>
      </c>
      <c r="F943" s="11">
        <f t="shared" si="99"/>
        <v>6.48156353249122E-4</v>
      </c>
      <c r="I943" s="13">
        <f t="shared" si="104"/>
        <v>6.1049086527388281E-4</v>
      </c>
      <c r="J943" s="13">
        <f t="shared" si="100"/>
        <v>2.2508365533292976</v>
      </c>
      <c r="K943" s="13">
        <f t="shared" si="101"/>
        <v>2.2508365533292976</v>
      </c>
      <c r="M943" s="11">
        <f t="shared" si="102"/>
        <v>2.4708113349138635E-2</v>
      </c>
    </row>
    <row r="944" spans="1:13" x14ac:dyDescent="0.25">
      <c r="A944" s="1">
        <v>42928</v>
      </c>
      <c r="B944" s="5">
        <v>69.010000000000005</v>
      </c>
      <c r="C944" s="11">
        <f t="shared" si="98"/>
        <v>-2.8428455408804898E-2</v>
      </c>
      <c r="D944" s="12"/>
      <c r="E944" s="11">
        <f t="shared" si="103"/>
        <v>-2.8504056591008405E-2</v>
      </c>
      <c r="F944" s="11">
        <f t="shared" si="99"/>
        <v>8.124812421434097E-4</v>
      </c>
      <c r="I944" s="13">
        <f t="shared" si="104"/>
        <v>6.1381247824955425E-4</v>
      </c>
      <c r="J944" s="13">
        <f t="shared" si="100"/>
        <v>2.117140203960266</v>
      </c>
      <c r="K944" s="13">
        <f t="shared" si="101"/>
        <v>2.1171402039602665</v>
      </c>
      <c r="M944" s="11">
        <f t="shared" si="102"/>
        <v>2.4775239216797772E-2</v>
      </c>
    </row>
    <row r="945" spans="1:13" x14ac:dyDescent="0.25">
      <c r="A945" s="1">
        <v>42929</v>
      </c>
      <c r="B945" s="5">
        <v>70.69</v>
      </c>
      <c r="C945" s="11">
        <f t="shared" si="98"/>
        <v>2.4052698550352219E-2</v>
      </c>
      <c r="D945" s="12"/>
      <c r="E945" s="11">
        <f t="shared" si="103"/>
        <v>2.3977097368148712E-2</v>
      </c>
      <c r="F945" s="11">
        <f t="shared" si="99"/>
        <v>5.7490119820168386E-4</v>
      </c>
      <c r="I945" s="13">
        <f t="shared" si="104"/>
        <v>6.2449554767663167E-4</v>
      </c>
      <c r="J945" s="13">
        <f t="shared" si="100"/>
        <v>2.310052174185762</v>
      </c>
      <c r="K945" s="13">
        <f t="shared" si="101"/>
        <v>2.310052174185762</v>
      </c>
      <c r="M945" s="11">
        <f t="shared" si="102"/>
        <v>2.4989908916933486E-2</v>
      </c>
    </row>
    <row r="946" spans="1:13" x14ac:dyDescent="0.25">
      <c r="A946" s="1">
        <v>42930</v>
      </c>
      <c r="B946" s="5">
        <v>72.05</v>
      </c>
      <c r="C946" s="11">
        <f t="shared" si="98"/>
        <v>1.9056202262668326E-2</v>
      </c>
      <c r="D946" s="12"/>
      <c r="E946" s="11">
        <f t="shared" si="103"/>
        <v>1.8980601080464819E-2</v>
      </c>
      <c r="F946" s="11">
        <f t="shared" si="99"/>
        <v>3.6026321737574223E-4</v>
      </c>
      <c r="I946" s="13">
        <f t="shared" si="104"/>
        <v>6.2354710652476656E-4</v>
      </c>
      <c r="J946" s="13">
        <f t="shared" si="100"/>
        <v>2.4822224709513137</v>
      </c>
      <c r="K946" s="13">
        <f t="shared" si="101"/>
        <v>2.4822224709513132</v>
      </c>
      <c r="M946" s="11">
        <f t="shared" si="102"/>
        <v>2.4970925223642929E-2</v>
      </c>
    </row>
    <row r="947" spans="1:13" x14ac:dyDescent="0.25">
      <c r="A947" s="1">
        <v>42931</v>
      </c>
      <c r="B947" s="5">
        <v>72</v>
      </c>
      <c r="C947" s="11">
        <f t="shared" si="98"/>
        <v>-6.94203429475795E-4</v>
      </c>
      <c r="D947" s="12"/>
      <c r="E947" s="11">
        <f t="shared" si="103"/>
        <v>-7.698046116793026E-4</v>
      </c>
      <c r="F947" s="11">
        <f t="shared" si="99"/>
        <v>5.9259914016272191E-7</v>
      </c>
      <c r="I947" s="13">
        <f t="shared" si="104"/>
        <v>6.1225710644574431E-4</v>
      </c>
      <c r="J947" s="13">
        <f t="shared" si="100"/>
        <v>2.7797566480316904</v>
      </c>
      <c r="K947" s="13">
        <f t="shared" si="101"/>
        <v>2.7797566480316909</v>
      </c>
      <c r="M947" s="11">
        <f t="shared" si="102"/>
        <v>2.474382966409493E-2</v>
      </c>
    </row>
    <row r="948" spans="1:13" x14ac:dyDescent="0.25">
      <c r="A948" s="1">
        <v>42934</v>
      </c>
      <c r="B948" s="5">
        <v>68.5</v>
      </c>
      <c r="C948" s="11">
        <f t="shared" si="98"/>
        <v>-4.9832373747875754E-2</v>
      </c>
      <c r="D948" s="12"/>
      <c r="E948" s="11">
        <f t="shared" si="103"/>
        <v>-4.9907974930079264E-2</v>
      </c>
      <c r="F948" s="11">
        <f t="shared" si="99"/>
        <v>2.4908059616214205E-3</v>
      </c>
      <c r="I948" s="13">
        <f t="shared" si="104"/>
        <v>5.8405713514617986E-4</v>
      </c>
      <c r="J948" s="13">
        <f t="shared" si="100"/>
        <v>0.67148660375008351</v>
      </c>
      <c r="K948" s="13">
        <f t="shared" si="101"/>
        <v>0.67148660375008384</v>
      </c>
      <c r="M948" s="11">
        <f t="shared" si="102"/>
        <v>2.416727405286289E-2</v>
      </c>
    </row>
    <row r="949" spans="1:13" x14ac:dyDescent="0.25">
      <c r="A949" s="1">
        <v>42935</v>
      </c>
      <c r="B949" s="5">
        <v>67.05</v>
      </c>
      <c r="C949" s="11">
        <f t="shared" si="98"/>
        <v>-2.1395135540492084E-2</v>
      </c>
      <c r="D949" s="12"/>
      <c r="E949" s="11">
        <f t="shared" si="103"/>
        <v>-2.1470736722695592E-2</v>
      </c>
      <c r="F949" s="11">
        <f t="shared" si="99"/>
        <v>4.6099253541530901E-4</v>
      </c>
      <c r="I949" s="13">
        <f t="shared" si="104"/>
        <v>6.770884707372549E-4</v>
      </c>
      <c r="J949" s="13">
        <f t="shared" si="100"/>
        <v>2.3894930993638086</v>
      </c>
      <c r="K949" s="13">
        <f t="shared" si="101"/>
        <v>2.3894930993638086</v>
      </c>
      <c r="M949" s="11">
        <f t="shared" si="102"/>
        <v>2.6020923710300042E-2</v>
      </c>
    </row>
    <row r="950" spans="1:13" x14ac:dyDescent="0.25">
      <c r="A950" s="1">
        <v>42936</v>
      </c>
      <c r="B950" s="5">
        <v>69.540000000000006</v>
      </c>
      <c r="C950" s="11">
        <f t="shared" si="98"/>
        <v>3.646351685202788E-2</v>
      </c>
      <c r="D950" s="12"/>
      <c r="E950" s="11">
        <f t="shared" si="103"/>
        <v>3.6387915669824369E-2</v>
      </c>
      <c r="F950" s="11">
        <f t="shared" si="99"/>
        <v>1.3240804067942498E-3</v>
      </c>
      <c r="I950" s="13">
        <f t="shared" si="104"/>
        <v>6.6758943587099859E-4</v>
      </c>
      <c r="J950" s="13">
        <f t="shared" si="100"/>
        <v>1.7452924051155476</v>
      </c>
      <c r="K950" s="13">
        <f t="shared" si="101"/>
        <v>1.7452924051155476</v>
      </c>
      <c r="M950" s="11">
        <f t="shared" si="102"/>
        <v>2.583775214431392E-2</v>
      </c>
    </row>
    <row r="951" spans="1:13" x14ac:dyDescent="0.25">
      <c r="A951" s="1">
        <v>42937</v>
      </c>
      <c r="B951" s="5">
        <v>69.349999999999994</v>
      </c>
      <c r="C951" s="11">
        <f t="shared" si="98"/>
        <v>-2.7359798188749717E-3</v>
      </c>
      <c r="D951" s="12"/>
      <c r="E951" s="11">
        <f t="shared" si="103"/>
        <v>-2.8115810010784794E-3</v>
      </c>
      <c r="F951" s="11">
        <f t="shared" si="99"/>
        <v>7.9049877256254643E-6</v>
      </c>
      <c r="I951" s="13">
        <f t="shared" si="104"/>
        <v>7.0064020842967281E-4</v>
      </c>
      <c r="J951" s="13">
        <f t="shared" si="100"/>
        <v>2.7071782351080969</v>
      </c>
      <c r="K951" s="13">
        <f t="shared" si="101"/>
        <v>2.7071782351080973</v>
      </c>
      <c r="M951" s="11">
        <f t="shared" si="102"/>
        <v>2.6469609147655972E-2</v>
      </c>
    </row>
    <row r="952" spans="1:13" x14ac:dyDescent="0.25">
      <c r="A952" s="1">
        <v>42938</v>
      </c>
      <c r="B952" s="5">
        <v>66.400000000000006</v>
      </c>
      <c r="C952" s="11">
        <f t="shared" si="98"/>
        <v>-4.3469090278452249E-2</v>
      </c>
      <c r="D952" s="12"/>
      <c r="E952" s="11">
        <f t="shared" si="103"/>
        <v>-4.354469146065576E-2</v>
      </c>
      <c r="F952" s="11">
        <f t="shared" si="99"/>
        <v>1.8961401544037068E-3</v>
      </c>
      <c r="I952" s="13">
        <f t="shared" si="104"/>
        <v>6.6820023616945322E-4</v>
      </c>
      <c r="J952" s="13">
        <f t="shared" si="100"/>
        <v>1.3176815258631427</v>
      </c>
      <c r="K952" s="13">
        <f t="shared" si="101"/>
        <v>1.3176815258631429</v>
      </c>
      <c r="M952" s="11">
        <f t="shared" si="102"/>
        <v>2.5849569361392721E-2</v>
      </c>
    </row>
    <row r="953" spans="1:13" x14ac:dyDescent="0.25">
      <c r="A953" s="1">
        <v>42941</v>
      </c>
      <c r="B953" s="5">
        <v>71.180000000000007</v>
      </c>
      <c r="C953" s="11">
        <f t="shared" si="98"/>
        <v>6.9514823599658368E-2</v>
      </c>
      <c r="D953" s="12"/>
      <c r="E953" s="11">
        <f t="shared" si="103"/>
        <v>6.9439222417454857E-2</v>
      </c>
      <c r="F953" s="11">
        <f t="shared" si="99"/>
        <v>4.8218056099407656E-3</v>
      </c>
      <c r="I953" s="13">
        <f t="shared" si="104"/>
        <v>7.2823277440092716E-4</v>
      </c>
      <c r="J953" s="13">
        <f t="shared" si="100"/>
        <v>-0.6171147477154223</v>
      </c>
      <c r="K953" s="13">
        <f t="shared" si="101"/>
        <v>-0.61711474771542163</v>
      </c>
      <c r="M953" s="11">
        <f t="shared" si="102"/>
        <v>2.6985788378346986E-2</v>
      </c>
    </row>
    <row r="954" spans="1:13" x14ac:dyDescent="0.25">
      <c r="A954" s="1">
        <v>42942</v>
      </c>
      <c r="B954" s="5">
        <v>71.790000000000006</v>
      </c>
      <c r="C954" s="11">
        <f t="shared" si="98"/>
        <v>8.533310506345107E-3</v>
      </c>
      <c r="D954" s="12"/>
      <c r="E954" s="11">
        <f t="shared" si="103"/>
        <v>8.4577093241415997E-3</v>
      </c>
      <c r="F954" s="11">
        <f t="shared" si="99"/>
        <v>7.1532847011671757E-5</v>
      </c>
      <c r="I954" s="13">
        <f t="shared" si="104"/>
        <v>9.2711550695480653E-4</v>
      </c>
      <c r="J954" s="13">
        <f t="shared" si="100"/>
        <v>2.53419949121677</v>
      </c>
      <c r="K954" s="13">
        <f t="shared" si="101"/>
        <v>2.53419949121677</v>
      </c>
      <c r="M954" s="11">
        <f t="shared" si="102"/>
        <v>3.0448571509264707E-2</v>
      </c>
    </row>
    <row r="955" spans="1:13" x14ac:dyDescent="0.25">
      <c r="A955" s="1">
        <v>42943</v>
      </c>
      <c r="B955" s="5">
        <v>70.400000000000006</v>
      </c>
      <c r="C955" s="11">
        <f t="shared" si="98"/>
        <v>-1.9551927424394971E-2</v>
      </c>
      <c r="D955" s="12"/>
      <c r="E955" s="11">
        <f t="shared" si="103"/>
        <v>-1.9627528606598478E-2</v>
      </c>
      <c r="F955" s="11">
        <f t="shared" si="99"/>
        <v>3.8523987920284161E-4</v>
      </c>
      <c r="I955" s="13">
        <f t="shared" si="104"/>
        <v>8.8609673433341619E-4</v>
      </c>
      <c r="J955" s="13">
        <f t="shared" si="100"/>
        <v>2.3780234217240612</v>
      </c>
      <c r="K955" s="13">
        <f t="shared" si="101"/>
        <v>2.3780234217240612</v>
      </c>
      <c r="M955" s="11">
        <f t="shared" si="102"/>
        <v>2.9767377014668528E-2</v>
      </c>
    </row>
    <row r="956" spans="1:13" x14ac:dyDescent="0.25">
      <c r="A956" s="1">
        <v>42944</v>
      </c>
      <c r="B956" s="5">
        <v>68.25</v>
      </c>
      <c r="C956" s="11">
        <f t="shared" si="98"/>
        <v>-3.1015829098927698E-2</v>
      </c>
      <c r="D956" s="12"/>
      <c r="E956" s="11">
        <f t="shared" si="103"/>
        <v>-3.1091430281131205E-2</v>
      </c>
      <c r="F956" s="11">
        <f t="shared" si="99"/>
        <v>9.6667703692644247E-4</v>
      </c>
      <c r="I956" s="13">
        <f t="shared" si="104"/>
        <v>8.6213107819919422E-4</v>
      </c>
      <c r="J956" s="13">
        <f t="shared" si="100"/>
        <v>2.0484807973253849</v>
      </c>
      <c r="K956" s="13">
        <f t="shared" si="101"/>
        <v>2.0484807973253849</v>
      </c>
      <c r="M956" s="11">
        <f t="shared" si="102"/>
        <v>2.9362068697542314E-2</v>
      </c>
    </row>
    <row r="957" spans="1:13" x14ac:dyDescent="0.25">
      <c r="A957" s="1">
        <v>42945</v>
      </c>
      <c r="B957" s="5">
        <v>67.88</v>
      </c>
      <c r="C957" s="11">
        <f t="shared" si="98"/>
        <v>-5.4359936990435731E-3</v>
      </c>
      <c r="D957" s="12"/>
      <c r="E957" s="11">
        <f t="shared" si="103"/>
        <v>-5.5115948812470804E-3</v>
      </c>
      <c r="F957" s="11">
        <f t="shared" si="99"/>
        <v>3.0377678134989017E-5</v>
      </c>
      <c r="I957" s="13">
        <f t="shared" si="104"/>
        <v>8.6737192816983366E-4</v>
      </c>
      <c r="J957" s="13">
        <f t="shared" si="100"/>
        <v>2.588571478473809</v>
      </c>
      <c r="K957" s="13">
        <f t="shared" si="101"/>
        <v>2.588571478473809</v>
      </c>
      <c r="M957" s="11">
        <f t="shared" si="102"/>
        <v>2.9451178722927775E-2</v>
      </c>
    </row>
    <row r="958" spans="1:13" x14ac:dyDescent="0.25">
      <c r="A958" s="1">
        <v>42948</v>
      </c>
      <c r="B958" s="5">
        <v>65.989999999999995</v>
      </c>
      <c r="C958" s="11">
        <f t="shared" si="98"/>
        <v>-2.8238224970695346E-2</v>
      </c>
      <c r="D958" s="12"/>
      <c r="E958" s="11">
        <f t="shared" si="103"/>
        <v>-2.8313826152898854E-2</v>
      </c>
      <c r="F958" s="11">
        <f t="shared" si="99"/>
        <v>8.0167275141657904E-4</v>
      </c>
      <c r="I958" s="13">
        <f t="shared" si="104"/>
        <v>8.2736037547466814E-4</v>
      </c>
      <c r="J958" s="13">
        <f t="shared" si="100"/>
        <v>2.1452204068844498</v>
      </c>
      <c r="K958" s="13">
        <f t="shared" si="101"/>
        <v>2.1452204068844498</v>
      </c>
      <c r="M958" s="11">
        <f t="shared" si="102"/>
        <v>2.8763872748200442E-2</v>
      </c>
    </row>
    <row r="959" spans="1:13" x14ac:dyDescent="0.25">
      <c r="A959" s="1">
        <v>42949</v>
      </c>
      <c r="B959" s="5">
        <v>67.900000000000006</v>
      </c>
      <c r="C959" s="11">
        <f t="shared" si="98"/>
        <v>2.8532819169320416E-2</v>
      </c>
      <c r="D959" s="12"/>
      <c r="E959" s="11">
        <f t="shared" si="103"/>
        <v>2.8457217987116909E-2</v>
      </c>
      <c r="F959" s="11">
        <f t="shared" si="99"/>
        <v>8.0981325556629018E-4</v>
      </c>
      <c r="I959" s="13">
        <f t="shared" si="104"/>
        <v>8.2646257108870283E-4</v>
      </c>
      <c r="J959" s="13">
        <f t="shared" si="100"/>
        <v>2.1403120680283156</v>
      </c>
      <c r="K959" s="13">
        <f t="shared" si="101"/>
        <v>2.1403120680283156</v>
      </c>
      <c r="M959" s="11">
        <f t="shared" si="102"/>
        <v>2.8748262053360771E-2</v>
      </c>
    </row>
    <row r="960" spans="1:13" x14ac:dyDescent="0.25">
      <c r="A960" s="1">
        <v>42950</v>
      </c>
      <c r="B960" s="5">
        <v>69.17</v>
      </c>
      <c r="C960" s="11">
        <f t="shared" si="98"/>
        <v>1.8531208047842841E-2</v>
      </c>
      <c r="D960" s="12"/>
      <c r="E960" s="11">
        <f t="shared" si="103"/>
        <v>1.8455606865639334E-2</v>
      </c>
      <c r="F960" s="11">
        <f t="shared" si="99"/>
        <v>3.4060942477903374E-4</v>
      </c>
      <c r="I960" s="13">
        <f t="shared" si="104"/>
        <v>8.2641806313751148E-4</v>
      </c>
      <c r="J960" s="13">
        <f t="shared" si="100"/>
        <v>2.4241906200243464</v>
      </c>
      <c r="K960" s="13">
        <f t="shared" si="101"/>
        <v>2.4241906200243464</v>
      </c>
      <c r="M960" s="11">
        <f t="shared" si="102"/>
        <v>2.8747487944818961E-2</v>
      </c>
    </row>
    <row r="961" spans="1:13" x14ac:dyDescent="0.25">
      <c r="A961" s="1">
        <v>42951</v>
      </c>
      <c r="B961" s="5">
        <v>71.61</v>
      </c>
      <c r="C961" s="11">
        <f t="shared" si="98"/>
        <v>3.4667486406355037E-2</v>
      </c>
      <c r="D961" s="12"/>
      <c r="E961" s="11">
        <f t="shared" si="103"/>
        <v>3.4591885224151527E-2</v>
      </c>
      <c r="F961" s="11">
        <f t="shared" si="99"/>
        <v>1.1965985233608728E-3</v>
      </c>
      <c r="I961" s="13">
        <f t="shared" si="104"/>
        <v>8.0366828993560417E-4</v>
      </c>
      <c r="J961" s="13">
        <f t="shared" si="100"/>
        <v>1.8997629850053155</v>
      </c>
      <c r="K961" s="13">
        <f t="shared" si="101"/>
        <v>1.8997629850053157</v>
      </c>
      <c r="M961" s="11">
        <f t="shared" si="102"/>
        <v>2.834904389808595E-2</v>
      </c>
    </row>
    <row r="962" spans="1:13" x14ac:dyDescent="0.25">
      <c r="A962" s="1">
        <v>42952</v>
      </c>
      <c r="B962" s="5">
        <v>71.83</v>
      </c>
      <c r="C962" s="11">
        <f t="shared" si="98"/>
        <v>3.0674870678618796E-3</v>
      </c>
      <c r="D962" s="12"/>
      <c r="E962" s="11">
        <f t="shared" si="103"/>
        <v>2.9918858856583718E-3</v>
      </c>
      <c r="F962" s="11">
        <f t="shared" si="99"/>
        <v>8.9513811528017808E-6</v>
      </c>
      <c r="I962" s="13">
        <f t="shared" si="104"/>
        <v>8.2350788059634672E-4</v>
      </c>
      <c r="J962" s="13">
        <f t="shared" si="100"/>
        <v>2.626595276948708</v>
      </c>
      <c r="K962" s="13">
        <f t="shared" si="101"/>
        <v>2.626595276948708</v>
      </c>
      <c r="M962" s="11">
        <f t="shared" si="102"/>
        <v>2.8696827012691606E-2</v>
      </c>
    </row>
    <row r="963" spans="1:13" x14ac:dyDescent="0.25">
      <c r="A963" s="1">
        <v>42955</v>
      </c>
      <c r="B963" s="5">
        <v>71.77</v>
      </c>
      <c r="C963" s="11">
        <f t="shared" si="98"/>
        <v>-8.3565464472974737E-4</v>
      </c>
      <c r="D963" s="12"/>
      <c r="E963" s="11">
        <f t="shared" si="103"/>
        <v>-9.1125582693325497E-4</v>
      </c>
      <c r="F963" s="11">
        <f t="shared" si="99"/>
        <v>8.3038718211981038E-7</v>
      </c>
      <c r="I963" s="13">
        <f t="shared" si="104"/>
        <v>7.8479670542863341E-4</v>
      </c>
      <c r="J963" s="13">
        <f t="shared" si="100"/>
        <v>2.6555753446018122</v>
      </c>
      <c r="K963" s="13">
        <f t="shared" si="101"/>
        <v>2.6555753446018127</v>
      </c>
      <c r="M963" s="11">
        <f t="shared" si="102"/>
        <v>2.8014223270128934E-2</v>
      </c>
    </row>
    <row r="964" spans="1:13" x14ac:dyDescent="0.25">
      <c r="A964" s="1">
        <v>42956</v>
      </c>
      <c r="B964" s="5">
        <v>71.900000000000006</v>
      </c>
      <c r="C964" s="11">
        <f t="shared" si="98"/>
        <v>1.8097032850205549E-3</v>
      </c>
      <c r="D964" s="12"/>
      <c r="E964" s="11">
        <f t="shared" si="103"/>
        <v>1.7341021028170474E-3</v>
      </c>
      <c r="F964" s="11">
        <f t="shared" si="99"/>
        <v>3.0071101029945056E-6</v>
      </c>
      <c r="I964" s="13">
        <f t="shared" si="104"/>
        <v>7.4767037072864014E-4</v>
      </c>
      <c r="J964" s="13">
        <f t="shared" si="100"/>
        <v>2.6783246592369556</v>
      </c>
      <c r="K964" s="13">
        <f t="shared" si="101"/>
        <v>2.6783246592369552</v>
      </c>
      <c r="M964" s="11">
        <f t="shared" si="102"/>
        <v>2.7343561778390178E-2</v>
      </c>
    </row>
    <row r="965" spans="1:13" x14ac:dyDescent="0.25">
      <c r="A965" s="1">
        <v>42957</v>
      </c>
      <c r="B965" s="5">
        <v>74.92</v>
      </c>
      <c r="C965" s="11">
        <f t="shared" si="98"/>
        <v>4.1144612848886798E-2</v>
      </c>
      <c r="D965" s="12"/>
      <c r="E965" s="11">
        <f t="shared" si="103"/>
        <v>4.1069011666683287E-2</v>
      </c>
      <c r="F965" s="11">
        <f t="shared" si="99"/>
        <v>1.686663719278168E-3</v>
      </c>
      <c r="I965" s="13">
        <f t="shared" si="104"/>
        <v>7.1259132068831634E-4</v>
      </c>
      <c r="J965" s="13">
        <f t="shared" si="100"/>
        <v>1.5208907313457114</v>
      </c>
      <c r="K965" s="13">
        <f t="shared" si="101"/>
        <v>1.5208907313457112</v>
      </c>
      <c r="M965" s="11">
        <f t="shared" si="102"/>
        <v>2.669440616848999E-2</v>
      </c>
    </row>
    <row r="966" spans="1:13" x14ac:dyDescent="0.25">
      <c r="A966" s="1">
        <v>42958</v>
      </c>
      <c r="B966" s="5">
        <v>76.5</v>
      </c>
      <c r="C966" s="11">
        <f t="shared" si="98"/>
        <v>2.0869863256602259E-2</v>
      </c>
      <c r="D966" s="12"/>
      <c r="E966" s="11">
        <f t="shared" si="103"/>
        <v>2.0794262074398752E-2</v>
      </c>
      <c r="F966" s="11">
        <f t="shared" si="99"/>
        <v>4.3240133521877831E-4</v>
      </c>
      <c r="I966" s="13">
        <f t="shared" si="104"/>
        <v>7.6083652819818005E-4</v>
      </c>
      <c r="J966" s="13">
        <f t="shared" si="100"/>
        <v>2.3874456971125051</v>
      </c>
      <c r="K966" s="13">
        <f t="shared" si="101"/>
        <v>2.3874456971125055</v>
      </c>
      <c r="M966" s="11">
        <f t="shared" si="102"/>
        <v>2.7583265365039362E-2</v>
      </c>
    </row>
    <row r="967" spans="1:13" x14ac:dyDescent="0.25">
      <c r="A967" s="1">
        <v>42959</v>
      </c>
      <c r="B967" s="5">
        <v>79.349999999999994</v>
      </c>
      <c r="C967" s="11">
        <f t="shared" si="98"/>
        <v>3.65777061399278E-2</v>
      </c>
      <c r="D967" s="12"/>
      <c r="E967" s="11">
        <f t="shared" si="103"/>
        <v>3.6502104957724289E-2</v>
      </c>
      <c r="F967" s="11">
        <f t="shared" si="99"/>
        <v>1.3324036663447201E-3</v>
      </c>
      <c r="I967" s="13">
        <f t="shared" si="104"/>
        <v>7.459287381331711E-4</v>
      </c>
      <c r="J967" s="13">
        <f t="shared" si="100"/>
        <v>1.7883844473639416</v>
      </c>
      <c r="K967" s="13">
        <f t="shared" si="101"/>
        <v>1.7883844473639416</v>
      </c>
      <c r="M967" s="11">
        <f t="shared" si="102"/>
        <v>2.731169599518073E-2</v>
      </c>
    </row>
    <row r="968" spans="1:13" x14ac:dyDescent="0.25">
      <c r="A968" s="1">
        <v>42962</v>
      </c>
      <c r="B968" s="5">
        <v>82.49</v>
      </c>
      <c r="C968" s="11">
        <f t="shared" si="98"/>
        <v>3.880862690022234E-2</v>
      </c>
      <c r="D968" s="12"/>
      <c r="E968" s="11">
        <f t="shared" si="103"/>
        <v>3.8733025718018829E-2</v>
      </c>
      <c r="F968" s="11">
        <f t="shared" si="99"/>
        <v>1.5002472812727079E-3</v>
      </c>
      <c r="I968" s="13">
        <f t="shared" si="104"/>
        <v>7.7532422565644891E-4</v>
      </c>
      <c r="J968" s="13">
        <f t="shared" si="100"/>
        <v>1.6946793829634998</v>
      </c>
      <c r="K968" s="13">
        <f t="shared" si="101"/>
        <v>1.6946793829634998</v>
      </c>
      <c r="M968" s="11">
        <f t="shared" si="102"/>
        <v>2.7844644469923636E-2</v>
      </c>
    </row>
    <row r="969" spans="1:13" x14ac:dyDescent="0.25">
      <c r="A969" s="1">
        <v>42963</v>
      </c>
      <c r="B969" s="5">
        <v>81.27</v>
      </c>
      <c r="C969" s="11">
        <f t="shared" ref="C969:C1032" si="105">LN(B969/B968)</f>
        <v>-1.4900129107526831E-2</v>
      </c>
      <c r="D969" s="12"/>
      <c r="E969" s="11">
        <f t="shared" si="103"/>
        <v>-1.4975730289730338E-2</v>
      </c>
      <c r="F969" s="11">
        <f t="shared" ref="F969:F1032" si="106">E969^2</f>
        <v>2.2427249771074672E-4</v>
      </c>
      <c r="I969" s="13">
        <f t="shared" si="104"/>
        <v>8.1131028353185954E-4</v>
      </c>
      <c r="J969" s="13">
        <f t="shared" ref="J969:J1032" si="107">LN((1/(SQRT(2*PI()*I969)))*EXP(-(F969)/(2*I969)))</f>
        <v>2.5012752282996709</v>
      </c>
      <c r="K969" s="13">
        <f t="shared" ref="K969:K1032" si="108">LN(NORMDIST(E969,0,SQRT(I969),FALSE))</f>
        <v>2.5012752282996709</v>
      </c>
      <c r="M969" s="11">
        <f t="shared" ref="M969:M1032" si="109">SQRT(I969)</f>
        <v>2.8483508975051853E-2</v>
      </c>
    </row>
    <row r="970" spans="1:13" x14ac:dyDescent="0.25">
      <c r="A970" s="1">
        <v>42964</v>
      </c>
      <c r="B970" s="5">
        <v>81</v>
      </c>
      <c r="C970" s="11">
        <f t="shared" si="105"/>
        <v>-3.3277900926745796E-3</v>
      </c>
      <c r="D970" s="12"/>
      <c r="E970" s="11">
        <f t="shared" ref="E970:E1033" si="110">C970-$D$8</f>
        <v>-3.4033912748780873E-3</v>
      </c>
      <c r="F970" s="11">
        <f t="shared" si="106"/>
        <v>1.1583072169916293E-5</v>
      </c>
      <c r="I970" s="13">
        <f t="shared" ref="I970:I1033" si="111">$H$9+$H$7*C969^2+$H$8*I969</f>
        <v>7.8348702788106706E-4</v>
      </c>
      <c r="J970" s="13">
        <f t="shared" si="107"/>
        <v>2.6495474932946146</v>
      </c>
      <c r="K970" s="13">
        <f t="shared" si="108"/>
        <v>2.6495474932946146</v>
      </c>
      <c r="M970" s="11">
        <f t="shared" si="109"/>
        <v>2.7990838284715002E-2</v>
      </c>
    </row>
    <row r="971" spans="1:13" x14ac:dyDescent="0.25">
      <c r="A971" s="1">
        <v>42965</v>
      </c>
      <c r="B971" s="5">
        <v>81.99</v>
      </c>
      <c r="C971" s="11">
        <f t="shared" si="105"/>
        <v>1.2148133935647483E-2</v>
      </c>
      <c r="D971" s="12"/>
      <c r="E971" s="11">
        <f t="shared" si="110"/>
        <v>1.2072532753443976E-2</v>
      </c>
      <c r="F971" s="11">
        <f t="shared" si="106"/>
        <v>1.4574604708297758E-4</v>
      </c>
      <c r="I971" s="13">
        <f t="shared" si="111"/>
        <v>7.4692906566030805E-4</v>
      </c>
      <c r="J971" s="13">
        <f t="shared" si="107"/>
        <v>2.5832681220317517</v>
      </c>
      <c r="K971" s="13">
        <f t="shared" si="108"/>
        <v>2.5832681220317522</v>
      </c>
      <c r="M971" s="11">
        <f t="shared" si="109"/>
        <v>2.7330003030740922E-2</v>
      </c>
    </row>
    <row r="972" spans="1:13" x14ac:dyDescent="0.25">
      <c r="A972" s="1">
        <v>42966</v>
      </c>
      <c r="B972" s="5">
        <v>80.400000000000006</v>
      </c>
      <c r="C972" s="11">
        <f t="shared" si="105"/>
        <v>-1.9583112423165523E-2</v>
      </c>
      <c r="D972" s="12"/>
      <c r="E972" s="11">
        <f t="shared" si="110"/>
        <v>-1.965871360536903E-2</v>
      </c>
      <c r="F972" s="11">
        <f t="shared" si="106"/>
        <v>3.8646502061792144E-4</v>
      </c>
      <c r="I972" s="13">
        <f t="shared" si="111"/>
        <v>7.1884961614302931E-4</v>
      </c>
      <c r="J972" s="13">
        <f t="shared" si="107"/>
        <v>2.4311826804132903</v>
      </c>
      <c r="K972" s="13">
        <f t="shared" si="108"/>
        <v>2.4311826804132903</v>
      </c>
      <c r="M972" s="11">
        <f t="shared" si="109"/>
        <v>2.6811371023187706E-2</v>
      </c>
    </row>
    <row r="973" spans="1:13" x14ac:dyDescent="0.25">
      <c r="A973" s="1">
        <v>42969</v>
      </c>
      <c r="B973" s="5">
        <v>79.42</v>
      </c>
      <c r="C973" s="11">
        <f t="shared" si="105"/>
        <v>-1.2263950481815342E-2</v>
      </c>
      <c r="D973" s="12"/>
      <c r="E973" s="11">
        <f t="shared" si="110"/>
        <v>-1.2339551664018849E-2</v>
      </c>
      <c r="F973" s="11">
        <f t="shared" si="106"/>
        <v>1.5226453526899036E-4</v>
      </c>
      <c r="I973" s="13">
        <f t="shared" si="111"/>
        <v>7.036055090638829E-4</v>
      </c>
      <c r="J973" s="13">
        <f t="shared" si="107"/>
        <v>2.6025047665514269</v>
      </c>
      <c r="K973" s="13">
        <f t="shared" si="108"/>
        <v>2.6025047665514269</v>
      </c>
      <c r="M973" s="11">
        <f t="shared" si="109"/>
        <v>2.6525563312847531E-2</v>
      </c>
    </row>
    <row r="974" spans="1:13" x14ac:dyDescent="0.25">
      <c r="A974" s="1">
        <v>42970</v>
      </c>
      <c r="B974" s="5">
        <v>77.959999999999994</v>
      </c>
      <c r="C974" s="11">
        <f t="shared" si="105"/>
        <v>-1.8554351063745412E-2</v>
      </c>
      <c r="D974" s="12"/>
      <c r="E974" s="11">
        <f t="shared" si="110"/>
        <v>-1.8629952245948919E-2</v>
      </c>
      <c r="F974" s="11">
        <f t="shared" si="106"/>
        <v>3.4707512068633719E-4</v>
      </c>
      <c r="I974" s="13">
        <f t="shared" si="111"/>
        <v>6.7790642325001775E-4</v>
      </c>
      <c r="J974" s="13">
        <f t="shared" si="107"/>
        <v>2.4733216807276217</v>
      </c>
      <c r="K974" s="13">
        <f t="shared" si="108"/>
        <v>2.4733216807276217</v>
      </c>
      <c r="M974" s="11">
        <f t="shared" si="109"/>
        <v>2.6036636173861202E-2</v>
      </c>
    </row>
    <row r="975" spans="1:13" x14ac:dyDescent="0.25">
      <c r="A975" s="1">
        <v>42971</v>
      </c>
      <c r="B975" s="5">
        <v>76.06</v>
      </c>
      <c r="C975" s="11">
        <f t="shared" si="105"/>
        <v>-2.4673372139246395E-2</v>
      </c>
      <c r="D975" s="12"/>
      <c r="E975" s="11">
        <f t="shared" si="110"/>
        <v>-2.4748973321449902E-2</v>
      </c>
      <c r="F975" s="11">
        <f t="shared" si="106"/>
        <v>6.1251168046583899E-4</v>
      </c>
      <c r="I975" s="13">
        <f t="shared" si="111"/>
        <v>6.6289031210583517E-4</v>
      </c>
      <c r="J975" s="13">
        <f t="shared" si="107"/>
        <v>2.2785111999438246</v>
      </c>
      <c r="K975" s="13">
        <f t="shared" si="108"/>
        <v>2.2785111999438246</v>
      </c>
      <c r="M975" s="11">
        <f t="shared" si="109"/>
        <v>2.5746656328654312E-2</v>
      </c>
    </row>
    <row r="976" spans="1:13" x14ac:dyDescent="0.25">
      <c r="A976" s="1">
        <v>42972</v>
      </c>
      <c r="B976" s="5">
        <v>76.62</v>
      </c>
      <c r="C976" s="11">
        <f t="shared" si="105"/>
        <v>7.3356367723893534E-3</v>
      </c>
      <c r="D976" s="12"/>
      <c r="E976" s="11">
        <f t="shared" si="110"/>
        <v>7.2600355901858461E-3</v>
      </c>
      <c r="F976" s="11">
        <f t="shared" si="106"/>
        <v>5.2708116770765147E-5</v>
      </c>
      <c r="I976" s="13">
        <f t="shared" si="111"/>
        <v>6.6141212485925044E-4</v>
      </c>
      <c r="J976" s="13">
        <f t="shared" si="107"/>
        <v>2.7017830400262497</v>
      </c>
      <c r="K976" s="13">
        <f t="shared" si="108"/>
        <v>2.7017830400262497</v>
      </c>
      <c r="M976" s="11">
        <f t="shared" si="109"/>
        <v>2.5717933915057219E-2</v>
      </c>
    </row>
    <row r="977" spans="1:13" x14ac:dyDescent="0.25">
      <c r="A977" s="1">
        <v>42973</v>
      </c>
      <c r="B977" s="5">
        <v>75.38</v>
      </c>
      <c r="C977" s="11">
        <f t="shared" si="105"/>
        <v>-1.6316151433513688E-2</v>
      </c>
      <c r="D977" s="12"/>
      <c r="E977" s="11">
        <f t="shared" si="110"/>
        <v>-1.6391752615717195E-2</v>
      </c>
      <c r="F977" s="11">
        <f t="shared" si="106"/>
        <v>2.6868955381487153E-4</v>
      </c>
      <c r="I977" s="13">
        <f t="shared" si="111"/>
        <v>6.3323878471392833E-4</v>
      </c>
      <c r="J977" s="13">
        <f t="shared" si="107"/>
        <v>2.5512379527478579</v>
      </c>
      <c r="K977" s="13">
        <f t="shared" si="108"/>
        <v>2.5512379527478579</v>
      </c>
      <c r="M977" s="11">
        <f t="shared" si="109"/>
        <v>2.5164236223536137E-2</v>
      </c>
    </row>
    <row r="978" spans="1:13" x14ac:dyDescent="0.25">
      <c r="A978" s="1">
        <v>42976</v>
      </c>
      <c r="B978" s="5">
        <v>75.38</v>
      </c>
      <c r="C978" s="11">
        <f t="shared" si="105"/>
        <v>0</v>
      </c>
      <c r="D978" s="12"/>
      <c r="E978" s="11">
        <f t="shared" si="110"/>
        <v>-7.5601182203507595E-5</v>
      </c>
      <c r="F978" s="11">
        <f t="shared" si="106"/>
        <v>5.7155387505679537E-9</v>
      </c>
      <c r="I978" s="13">
        <f t="shared" si="111"/>
        <v>6.1677123166755136E-4</v>
      </c>
      <c r="J978" s="13">
        <f t="shared" si="107"/>
        <v>2.7765630223944919</v>
      </c>
      <c r="K978" s="13">
        <f t="shared" si="108"/>
        <v>2.7765630223944919</v>
      </c>
      <c r="M978" s="11">
        <f t="shared" si="109"/>
        <v>2.4834879336681936E-2</v>
      </c>
    </row>
    <row r="979" spans="1:13" x14ac:dyDescent="0.25">
      <c r="A979" s="1">
        <v>42977</v>
      </c>
      <c r="B979" s="5">
        <v>72.349999999999994</v>
      </c>
      <c r="C979" s="11">
        <f t="shared" si="105"/>
        <v>-4.1026534761496487E-2</v>
      </c>
      <c r="D979" s="12"/>
      <c r="E979" s="11">
        <f t="shared" si="110"/>
        <v>-4.1102135943699998E-2</v>
      </c>
      <c r="F979" s="11">
        <f t="shared" si="106"/>
        <v>1.6893855791343952E-3</v>
      </c>
      <c r="I979" s="13">
        <f t="shared" si="111"/>
        <v>5.8831420029123091E-4</v>
      </c>
      <c r="J979" s="13">
        <f t="shared" si="107"/>
        <v>1.3644010207339563</v>
      </c>
      <c r="K979" s="13">
        <f t="shared" si="108"/>
        <v>1.3644010207339561</v>
      </c>
      <c r="M979" s="11">
        <f t="shared" si="109"/>
        <v>2.425518914152662E-2</v>
      </c>
    </row>
    <row r="980" spans="1:13" x14ac:dyDescent="0.25">
      <c r="A980" s="1">
        <v>42978</v>
      </c>
      <c r="B980" s="5">
        <v>73.73</v>
      </c>
      <c r="C980" s="11">
        <f t="shared" si="105"/>
        <v>1.8894318924066553E-2</v>
      </c>
      <c r="D980" s="12"/>
      <c r="E980" s="11">
        <f t="shared" si="110"/>
        <v>1.8818717741863045E-2</v>
      </c>
      <c r="F980" s="11">
        <f t="shared" si="106"/>
        <v>3.5414413744791094E-4</v>
      </c>
      <c r="I980" s="13">
        <f t="shared" si="111"/>
        <v>6.4252836479518208E-4</v>
      </c>
      <c r="J980" s="13">
        <f t="shared" si="107"/>
        <v>2.4805248800275517</v>
      </c>
      <c r="K980" s="13">
        <f t="shared" si="108"/>
        <v>2.4805248800275517</v>
      </c>
      <c r="M980" s="11">
        <f t="shared" si="109"/>
        <v>2.5348143221845306E-2</v>
      </c>
    </row>
    <row r="981" spans="1:13" x14ac:dyDescent="0.25">
      <c r="A981" s="1">
        <v>42979</v>
      </c>
      <c r="B981" s="5">
        <v>72.180000000000007</v>
      </c>
      <c r="C981" s="11">
        <f t="shared" si="105"/>
        <v>-2.1246772786916623E-2</v>
      </c>
      <c r="D981" s="12"/>
      <c r="E981" s="11">
        <f t="shared" si="110"/>
        <v>-2.132237396912013E-2</v>
      </c>
      <c r="F981" s="11">
        <f t="shared" si="106"/>
        <v>4.5464363167901174E-4</v>
      </c>
      <c r="I981" s="13">
        <f t="shared" si="111"/>
        <v>6.2995884974630068E-4</v>
      </c>
      <c r="J981" s="13">
        <f t="shared" si="107"/>
        <v>2.4051376469008545</v>
      </c>
      <c r="K981" s="13">
        <f t="shared" si="108"/>
        <v>2.4051376469008545</v>
      </c>
      <c r="M981" s="11">
        <f t="shared" si="109"/>
        <v>2.5098981049960986E-2</v>
      </c>
    </row>
    <row r="982" spans="1:13" x14ac:dyDescent="0.25">
      <c r="A982" s="1">
        <v>42980</v>
      </c>
      <c r="B982" s="5">
        <v>73.2</v>
      </c>
      <c r="C982" s="11">
        <f t="shared" si="105"/>
        <v>1.403242175262341E-2</v>
      </c>
      <c r="D982" s="12"/>
      <c r="E982" s="11">
        <f t="shared" si="110"/>
        <v>1.3956820570419902E-2</v>
      </c>
      <c r="F982" s="11">
        <f t="shared" si="106"/>
        <v>1.9479284043489613E-4</v>
      </c>
      <c r="I982" s="13">
        <f t="shared" si="111"/>
        <v>6.2259573277724197E-4</v>
      </c>
      <c r="J982" s="13">
        <f t="shared" si="107"/>
        <v>2.6154319888484765</v>
      </c>
      <c r="K982" s="13">
        <f t="shared" si="108"/>
        <v>2.6154319888484765</v>
      </c>
      <c r="M982" s="11">
        <f t="shared" si="109"/>
        <v>2.4951868322377023E-2</v>
      </c>
    </row>
    <row r="983" spans="1:13" x14ac:dyDescent="0.25">
      <c r="A983" s="1">
        <v>42983</v>
      </c>
      <c r="B983" s="5">
        <v>74.5</v>
      </c>
      <c r="C983" s="11">
        <f t="shared" si="105"/>
        <v>1.7603704418247813E-2</v>
      </c>
      <c r="D983" s="12"/>
      <c r="E983" s="11">
        <f t="shared" si="110"/>
        <v>1.7528103236044305E-2</v>
      </c>
      <c r="F983" s="11">
        <f t="shared" si="106"/>
        <v>3.0723440305342688E-4</v>
      </c>
      <c r="I983" s="13">
        <f t="shared" si="111"/>
        <v>6.0333599547140505E-4</v>
      </c>
      <c r="J983" s="13">
        <f t="shared" si="107"/>
        <v>2.5329665990681169</v>
      </c>
      <c r="K983" s="13">
        <f t="shared" si="108"/>
        <v>2.5329665990681169</v>
      </c>
      <c r="M983" s="11">
        <f t="shared" si="109"/>
        <v>2.4562898759539865E-2</v>
      </c>
    </row>
    <row r="984" spans="1:13" x14ac:dyDescent="0.25">
      <c r="A984" s="1">
        <v>42984</v>
      </c>
      <c r="B984" s="5">
        <v>75.599999999999994</v>
      </c>
      <c r="C984" s="11">
        <f t="shared" si="105"/>
        <v>1.465715779997344E-2</v>
      </c>
      <c r="D984" s="12"/>
      <c r="E984" s="11">
        <f t="shared" si="110"/>
        <v>1.4581556617769933E-2</v>
      </c>
      <c r="F984" s="11">
        <f t="shared" si="106"/>
        <v>2.1262179339723013E-4</v>
      </c>
      <c r="I984" s="13">
        <f t="shared" si="111"/>
        <v>5.9052411316702798E-4</v>
      </c>
      <c r="J984" s="13">
        <f t="shared" si="107"/>
        <v>2.6182834741232748</v>
      </c>
      <c r="K984" s="13">
        <f t="shared" si="108"/>
        <v>2.6182834741232748</v>
      </c>
      <c r="M984" s="11">
        <f t="shared" si="109"/>
        <v>2.4300701906879725E-2</v>
      </c>
    </row>
    <row r="985" spans="1:13" x14ac:dyDescent="0.25">
      <c r="A985" s="1">
        <v>42985</v>
      </c>
      <c r="B985" s="5">
        <v>74.2</v>
      </c>
      <c r="C985" s="11">
        <f t="shared" si="105"/>
        <v>-1.8692133012152407E-2</v>
      </c>
      <c r="D985" s="12"/>
      <c r="E985" s="11">
        <f t="shared" si="110"/>
        <v>-1.8767734194355915E-2</v>
      </c>
      <c r="F985" s="11">
        <f t="shared" si="106"/>
        <v>3.5222784678999624E-4</v>
      </c>
      <c r="I985" s="13">
        <f t="shared" si="111"/>
        <v>5.7379018073468147E-4</v>
      </c>
      <c r="J985" s="13">
        <f t="shared" si="107"/>
        <v>2.5057539734112115</v>
      </c>
      <c r="K985" s="13">
        <f t="shared" si="108"/>
        <v>2.5057539734112115</v>
      </c>
      <c r="M985" s="11">
        <f t="shared" si="109"/>
        <v>2.3953917857725937E-2</v>
      </c>
    </row>
    <row r="986" spans="1:13" x14ac:dyDescent="0.25">
      <c r="A986" s="1">
        <v>42986</v>
      </c>
      <c r="B986" s="5">
        <v>71.87</v>
      </c>
      <c r="C986" s="11">
        <f t="shared" si="105"/>
        <v>-3.1905218692983468E-2</v>
      </c>
      <c r="D986" s="12"/>
      <c r="E986" s="11">
        <f t="shared" si="110"/>
        <v>-3.1980819875186979E-2</v>
      </c>
      <c r="F986" s="11">
        <f t="shared" si="106"/>
        <v>1.0227728398891545E-3</v>
      </c>
      <c r="I986" s="13">
        <f t="shared" si="111"/>
        <v>5.6441440422764068E-4</v>
      </c>
      <c r="J986" s="13">
        <f t="shared" si="107"/>
        <v>1.9148745917626775</v>
      </c>
      <c r="K986" s="13">
        <f t="shared" si="108"/>
        <v>1.9148745917626775</v>
      </c>
      <c r="M986" s="11">
        <f t="shared" si="109"/>
        <v>2.3757407354920712E-2</v>
      </c>
    </row>
    <row r="987" spans="1:13" x14ac:dyDescent="0.25">
      <c r="A987" s="1">
        <v>42987</v>
      </c>
      <c r="B987" s="5">
        <v>72.5</v>
      </c>
      <c r="C987" s="11">
        <f t="shared" si="105"/>
        <v>8.7276303802777972E-3</v>
      </c>
      <c r="D987" s="12"/>
      <c r="E987" s="11">
        <f t="shared" si="110"/>
        <v>8.6520291980742899E-3</v>
      </c>
      <c r="F987" s="11">
        <f t="shared" si="106"/>
        <v>7.4857609244330039E-5</v>
      </c>
      <c r="I987" s="13">
        <f t="shared" si="111"/>
        <v>5.8777528744207439E-4</v>
      </c>
      <c r="J987" s="13">
        <f t="shared" si="107"/>
        <v>2.7369656250820471</v>
      </c>
      <c r="K987" s="13">
        <f t="shared" si="108"/>
        <v>2.7369656250820467</v>
      </c>
      <c r="M987" s="11">
        <f t="shared" si="109"/>
        <v>2.4244077368340385E-2</v>
      </c>
    </row>
    <row r="988" spans="1:13" x14ac:dyDescent="0.25">
      <c r="A988" s="1">
        <v>42990</v>
      </c>
      <c r="B988" s="5">
        <v>72.319999999999993</v>
      </c>
      <c r="C988" s="11">
        <f t="shared" si="105"/>
        <v>-2.4858457767080759E-3</v>
      </c>
      <c r="D988" s="12"/>
      <c r="E988" s="11">
        <f t="shared" si="110"/>
        <v>-2.5614469589115836E-3</v>
      </c>
      <c r="F988" s="11">
        <f t="shared" si="106"/>
        <v>6.5610105233173999E-6</v>
      </c>
      <c r="I988" s="13">
        <f t="shared" si="111"/>
        <v>5.6449467145380187E-4</v>
      </c>
      <c r="J988" s="13">
        <f t="shared" si="107"/>
        <v>2.8150398720653214</v>
      </c>
      <c r="K988" s="13">
        <f t="shared" si="108"/>
        <v>2.8150398720653214</v>
      </c>
      <c r="M988" s="11">
        <f t="shared" si="109"/>
        <v>2.3759096604328244E-2</v>
      </c>
    </row>
    <row r="989" spans="1:13" x14ac:dyDescent="0.25">
      <c r="A989" s="1">
        <v>42991</v>
      </c>
      <c r="B989" s="5">
        <v>71.75</v>
      </c>
      <c r="C989" s="11">
        <f t="shared" si="105"/>
        <v>-7.9128614441904711E-3</v>
      </c>
      <c r="D989" s="12"/>
      <c r="E989" s="11">
        <f t="shared" si="110"/>
        <v>-7.9884626263939783E-3</v>
      </c>
      <c r="F989" s="11">
        <f t="shared" si="106"/>
        <v>6.3815535133293375E-5</v>
      </c>
      <c r="I989" s="13">
        <f t="shared" si="111"/>
        <v>5.3904343772430148E-4</v>
      </c>
      <c r="J989" s="13">
        <f t="shared" si="107"/>
        <v>2.7847253530301517</v>
      </c>
      <c r="K989" s="13">
        <f t="shared" si="108"/>
        <v>2.7847253530301517</v>
      </c>
      <c r="M989" s="11">
        <f t="shared" si="109"/>
        <v>2.3217309011259284E-2</v>
      </c>
    </row>
    <row r="990" spans="1:13" x14ac:dyDescent="0.25">
      <c r="A990" s="1">
        <v>42992</v>
      </c>
      <c r="B990" s="5">
        <v>69.55</v>
      </c>
      <c r="C990" s="11">
        <f t="shared" si="105"/>
        <v>-3.1141936270278635E-2</v>
      </c>
      <c r="D990" s="12"/>
      <c r="E990" s="11">
        <f t="shared" si="110"/>
        <v>-3.1217537452482142E-2</v>
      </c>
      <c r="F990" s="11">
        <f t="shared" si="106"/>
        <v>9.7453464459712523E-4</v>
      </c>
      <c r="I990" s="13">
        <f t="shared" si="111"/>
        <v>5.1763286817909705E-4</v>
      </c>
      <c r="J990" s="13">
        <f t="shared" si="107"/>
        <v>1.9228459464195451</v>
      </c>
      <c r="K990" s="13">
        <f t="shared" si="108"/>
        <v>1.9228459464195451</v>
      </c>
      <c r="M990" s="11">
        <f t="shared" si="109"/>
        <v>2.2751546500822686E-2</v>
      </c>
    </row>
    <row r="991" spans="1:13" x14ac:dyDescent="0.25">
      <c r="A991" s="1">
        <v>42993</v>
      </c>
      <c r="B991" s="5">
        <v>64.8</v>
      </c>
      <c r="C991" s="11">
        <f t="shared" si="105"/>
        <v>-7.0740315011222868E-2</v>
      </c>
      <c r="D991" s="12"/>
      <c r="E991" s="11">
        <f t="shared" si="110"/>
        <v>-7.0815916193426379E-2</v>
      </c>
      <c r="F991" s="11">
        <f t="shared" si="106"/>
        <v>5.0148939863143881E-3</v>
      </c>
      <c r="I991" s="13">
        <f t="shared" si="111"/>
        <v>5.4109536573433801E-4</v>
      </c>
      <c r="J991" s="13">
        <f t="shared" si="107"/>
        <v>-1.7920014797058414</v>
      </c>
      <c r="K991" s="13">
        <f t="shared" si="108"/>
        <v>-1.7920014797058414</v>
      </c>
      <c r="M991" s="11">
        <f t="shared" si="109"/>
        <v>2.3261456655470612E-2</v>
      </c>
    </row>
    <row r="992" spans="1:13" x14ac:dyDescent="0.25">
      <c r="A992" s="1">
        <v>42994</v>
      </c>
      <c r="B992" s="5">
        <v>63.92</v>
      </c>
      <c r="C992" s="11">
        <f t="shared" si="105"/>
        <v>-1.3673301900209709E-2</v>
      </c>
      <c r="D992" s="12"/>
      <c r="E992" s="11">
        <f t="shared" si="110"/>
        <v>-1.3748903082413217E-2</v>
      </c>
      <c r="F992" s="11">
        <f t="shared" si="106"/>
        <v>1.8903233596959164E-4</v>
      </c>
      <c r="I992" s="13">
        <f t="shared" si="111"/>
        <v>7.5796264868055983E-4</v>
      </c>
      <c r="J992" s="13">
        <f t="shared" si="107"/>
        <v>2.5488020325248439</v>
      </c>
      <c r="K992" s="13">
        <f t="shared" si="108"/>
        <v>2.5488020325248439</v>
      </c>
      <c r="M992" s="11">
        <f t="shared" si="109"/>
        <v>2.753112145700861E-2</v>
      </c>
    </row>
    <row r="993" spans="1:13" x14ac:dyDescent="0.25">
      <c r="A993" s="1">
        <v>42997</v>
      </c>
      <c r="B993" s="5">
        <v>63.37</v>
      </c>
      <c r="C993" s="11">
        <f t="shared" si="105"/>
        <v>-8.6417381225936483E-3</v>
      </c>
      <c r="D993" s="12"/>
      <c r="E993" s="11">
        <f t="shared" si="110"/>
        <v>-8.7173393047971556E-3</v>
      </c>
      <c r="F993" s="11">
        <f t="shared" si="106"/>
        <v>7.5992004554961362E-5</v>
      </c>
      <c r="I993" s="13">
        <f t="shared" si="111"/>
        <v>7.3121151531052185E-4</v>
      </c>
      <c r="J993" s="13">
        <f t="shared" si="107"/>
        <v>2.6395022817736788</v>
      </c>
      <c r="K993" s="13">
        <f t="shared" si="108"/>
        <v>2.6395022817736788</v>
      </c>
      <c r="M993" s="11">
        <f t="shared" si="109"/>
        <v>2.70409229744571E-2</v>
      </c>
    </row>
    <row r="994" spans="1:13" x14ac:dyDescent="0.25">
      <c r="A994" s="1">
        <v>42998</v>
      </c>
      <c r="B994" s="5">
        <v>59.75</v>
      </c>
      <c r="C994" s="11">
        <f t="shared" si="105"/>
        <v>-5.8821372523805544E-2</v>
      </c>
      <c r="D994" s="12"/>
      <c r="E994" s="11">
        <f t="shared" si="110"/>
        <v>-5.8896973706009055E-2</v>
      </c>
      <c r="F994" s="11">
        <f t="shared" si="106"/>
        <v>3.4688535117263219E-3</v>
      </c>
      <c r="I994" s="13">
        <f t="shared" si="111"/>
        <v>7.004295553291308E-4</v>
      </c>
      <c r="J994" s="13">
        <f t="shared" si="107"/>
        <v>0.23673688027235401</v>
      </c>
      <c r="K994" s="13">
        <f t="shared" si="108"/>
        <v>0.23673688027235454</v>
      </c>
      <c r="M994" s="11">
        <f t="shared" si="109"/>
        <v>2.6465629698330075E-2</v>
      </c>
    </row>
    <row r="995" spans="1:13" x14ac:dyDescent="0.25">
      <c r="A995" s="1">
        <v>42999</v>
      </c>
      <c r="B995" s="5">
        <v>63.01</v>
      </c>
      <c r="C995" s="11">
        <f t="shared" si="105"/>
        <v>5.3124253142344098E-2</v>
      </c>
      <c r="D995" s="12"/>
      <c r="E995" s="11">
        <f t="shared" si="110"/>
        <v>5.3048651960140587E-2</v>
      </c>
      <c r="F995" s="11">
        <f t="shared" si="106"/>
        <v>2.8141594747881278E-3</v>
      </c>
      <c r="I995" s="13">
        <f t="shared" si="111"/>
        <v>8.3454922141246342E-4</v>
      </c>
      <c r="J995" s="13">
        <f t="shared" si="107"/>
        <v>0.93933523543867892</v>
      </c>
      <c r="K995" s="13">
        <f t="shared" si="108"/>
        <v>0.93933523543867892</v>
      </c>
      <c r="M995" s="11">
        <f t="shared" si="109"/>
        <v>2.888856558246642E-2</v>
      </c>
    </row>
    <row r="996" spans="1:13" x14ac:dyDescent="0.25">
      <c r="A996" s="1">
        <v>43000</v>
      </c>
      <c r="B996" s="5">
        <v>62.02</v>
      </c>
      <c r="C996" s="11">
        <f t="shared" si="105"/>
        <v>-1.5836530281661106E-2</v>
      </c>
      <c r="D996" s="12"/>
      <c r="E996" s="11">
        <f t="shared" si="110"/>
        <v>-1.5912131463864613E-2</v>
      </c>
      <c r="F996" s="11">
        <f t="shared" si="106"/>
        <v>2.5319592772331018E-4</v>
      </c>
      <c r="I996" s="13">
        <f t="shared" si="111"/>
        <v>9.3095585575606737E-4</v>
      </c>
      <c r="J996" s="13">
        <f t="shared" si="107"/>
        <v>2.4347237405836122</v>
      </c>
      <c r="K996" s="13">
        <f t="shared" si="108"/>
        <v>2.4347237405836126</v>
      </c>
      <c r="M996" s="11">
        <f t="shared" si="109"/>
        <v>3.0511569211629667E-2</v>
      </c>
    </row>
    <row r="997" spans="1:13" x14ac:dyDescent="0.25">
      <c r="A997" s="1">
        <v>43001</v>
      </c>
      <c r="B997" s="5">
        <v>60.36</v>
      </c>
      <c r="C997" s="11">
        <f t="shared" si="105"/>
        <v>-2.7130279772654749E-2</v>
      </c>
      <c r="D997" s="12"/>
      <c r="E997" s="11">
        <f t="shared" si="110"/>
        <v>-2.7205880954858257E-2</v>
      </c>
      <c r="F997" s="11">
        <f t="shared" si="106"/>
        <v>7.4015995852991917E-4</v>
      </c>
      <c r="I997" s="13">
        <f t="shared" si="111"/>
        <v>8.9832392852393409E-4</v>
      </c>
      <c r="J997" s="13">
        <f t="shared" si="107"/>
        <v>2.1765841989314474</v>
      </c>
      <c r="K997" s="13">
        <f t="shared" si="108"/>
        <v>2.1765841989314474</v>
      </c>
      <c r="M997" s="11">
        <f t="shared" si="109"/>
        <v>2.9972052457646843E-2</v>
      </c>
    </row>
    <row r="998" spans="1:13" x14ac:dyDescent="0.25">
      <c r="A998" s="1">
        <v>43004</v>
      </c>
      <c r="B998" s="5">
        <v>58.31</v>
      </c>
      <c r="C998" s="11">
        <f t="shared" si="105"/>
        <v>-3.4553028665583421E-2</v>
      </c>
      <c r="D998" s="12"/>
      <c r="E998" s="11">
        <f t="shared" si="110"/>
        <v>-3.4628629847786932E-2</v>
      </c>
      <c r="F998" s="11">
        <f t="shared" si="106"/>
        <v>1.19914200513504E-3</v>
      </c>
      <c r="I998" s="13">
        <f t="shared" si="111"/>
        <v>8.9079119474222142E-4</v>
      </c>
      <c r="J998" s="13">
        <f t="shared" si="107"/>
        <v>1.9196847905098096</v>
      </c>
      <c r="K998" s="13">
        <f t="shared" si="108"/>
        <v>1.9196847905098096</v>
      </c>
      <c r="M998" s="11">
        <f t="shared" si="109"/>
        <v>2.9846125288590167E-2</v>
      </c>
    </row>
    <row r="999" spans="1:13" x14ac:dyDescent="0.25">
      <c r="A999" s="1">
        <v>43005</v>
      </c>
      <c r="B999" s="5">
        <v>61.17</v>
      </c>
      <c r="C999" s="11">
        <f t="shared" si="105"/>
        <v>4.7883268020408945E-2</v>
      </c>
      <c r="D999" s="12"/>
      <c r="E999" s="11">
        <f t="shared" si="110"/>
        <v>4.7807666838205434E-2</v>
      </c>
      <c r="F999" s="11">
        <f t="shared" si="106"/>
        <v>2.2855730085128475E-3</v>
      </c>
      <c r="I999" s="13">
        <f t="shared" si="111"/>
        <v>9.0573599609929882E-4</v>
      </c>
      <c r="J999" s="13">
        <f t="shared" si="107"/>
        <v>1.3227213946923806</v>
      </c>
      <c r="K999" s="13">
        <f t="shared" si="108"/>
        <v>1.3227213946923801</v>
      </c>
      <c r="M999" s="11">
        <f t="shared" si="109"/>
        <v>3.0095448096004465E-2</v>
      </c>
    </row>
    <row r="1000" spans="1:13" x14ac:dyDescent="0.25">
      <c r="A1000" s="1">
        <v>43006</v>
      </c>
      <c r="B1000" s="5">
        <v>59.63</v>
      </c>
      <c r="C1000" s="11">
        <f t="shared" si="105"/>
        <v>-2.5498070119458913E-2</v>
      </c>
      <c r="D1000" s="12"/>
      <c r="E1000" s="11">
        <f t="shared" si="110"/>
        <v>-2.557367130166242E-2</v>
      </c>
      <c r="F1000" s="11">
        <f t="shared" si="106"/>
        <v>6.5401266384547201E-4</v>
      </c>
      <c r="I1000" s="13">
        <f t="shared" si="111"/>
        <v>9.7291797130739813E-4</v>
      </c>
      <c r="J1000" s="13">
        <f t="shared" si="107"/>
        <v>2.2125580177201267</v>
      </c>
      <c r="K1000" s="13">
        <f t="shared" si="108"/>
        <v>2.2125580177201267</v>
      </c>
      <c r="M1000" s="11">
        <f t="shared" si="109"/>
        <v>3.119163303367424E-2</v>
      </c>
    </row>
    <row r="1001" spans="1:13" x14ac:dyDescent="0.25">
      <c r="A1001" s="1">
        <v>43007</v>
      </c>
      <c r="B1001" s="5">
        <v>60</v>
      </c>
      <c r="C1001" s="11">
        <f t="shared" si="105"/>
        <v>6.1857590870861004E-3</v>
      </c>
      <c r="D1001" s="12"/>
      <c r="E1001" s="11">
        <f t="shared" si="110"/>
        <v>6.1101579048825931E-3</v>
      </c>
      <c r="F1001" s="11">
        <f t="shared" si="106"/>
        <v>3.733402962259924E-5</v>
      </c>
      <c r="I1001" s="13">
        <f t="shared" si="111"/>
        <v>9.5737770834263491E-4</v>
      </c>
      <c r="J1001" s="13">
        <f t="shared" si="107"/>
        <v>2.5372196820871786</v>
      </c>
      <c r="K1001" s="13">
        <f t="shared" si="108"/>
        <v>2.5372196820871786</v>
      </c>
      <c r="M1001" s="11">
        <f t="shared" si="109"/>
        <v>3.0941520782641483E-2</v>
      </c>
    </row>
    <row r="1002" spans="1:13" x14ac:dyDescent="0.25">
      <c r="A1002" s="1">
        <v>43008</v>
      </c>
      <c r="B1002" s="5">
        <v>56.6</v>
      </c>
      <c r="C1002" s="11">
        <f t="shared" si="105"/>
        <v>-5.8335577012963408E-2</v>
      </c>
      <c r="D1002" s="12"/>
      <c r="E1002" s="11">
        <f t="shared" si="110"/>
        <v>-5.8411178195166918E-2</v>
      </c>
      <c r="F1002" s="11">
        <f t="shared" si="106"/>
        <v>3.4118657381475431E-3</v>
      </c>
      <c r="I1002" s="13">
        <f t="shared" si="111"/>
        <v>9.1312459439802241E-4</v>
      </c>
      <c r="J1002" s="13">
        <f t="shared" si="107"/>
        <v>0.71214388741124257</v>
      </c>
      <c r="K1002" s="13">
        <f t="shared" si="108"/>
        <v>0.71214388741124279</v>
      </c>
      <c r="M1002" s="11">
        <f t="shared" si="109"/>
        <v>3.0217951525509178E-2</v>
      </c>
    </row>
    <row r="1003" spans="1:13" x14ac:dyDescent="0.25">
      <c r="A1003" s="1">
        <v>43011</v>
      </c>
      <c r="B1003" s="5">
        <v>56.86</v>
      </c>
      <c r="C1003" s="11">
        <f t="shared" si="105"/>
        <v>4.5831210137163301E-3</v>
      </c>
      <c r="D1003" s="12"/>
      <c r="E1003" s="11">
        <f t="shared" si="110"/>
        <v>4.5075198315128228E-3</v>
      </c>
      <c r="F1003" s="11">
        <f t="shared" si="106"/>
        <v>2.0317735031481385E-5</v>
      </c>
      <c r="I1003" s="13">
        <f t="shared" si="111"/>
        <v>1.0334820061179608E-3</v>
      </c>
      <c r="J1003" s="13">
        <f t="shared" si="107"/>
        <v>2.5086425137668944</v>
      </c>
      <c r="K1003" s="13">
        <f t="shared" si="108"/>
        <v>2.5086425137668944</v>
      </c>
      <c r="M1003" s="11">
        <f t="shared" si="109"/>
        <v>3.2147814950910132E-2</v>
      </c>
    </row>
    <row r="1004" spans="1:13" x14ac:dyDescent="0.25">
      <c r="A1004" s="1">
        <v>43012</v>
      </c>
      <c r="B1004" s="5">
        <v>57.05</v>
      </c>
      <c r="C1004" s="11">
        <f t="shared" si="105"/>
        <v>3.33597008523099E-3</v>
      </c>
      <c r="D1004" s="12"/>
      <c r="E1004" s="11">
        <f t="shared" si="110"/>
        <v>3.2603689030274823E-3</v>
      </c>
      <c r="F1004" s="11">
        <f t="shared" si="106"/>
        <v>1.0630005383828628E-5</v>
      </c>
      <c r="I1004" s="13">
        <f t="shared" si="111"/>
        <v>9.8445445574891328E-4</v>
      </c>
      <c r="J1004" s="13">
        <f t="shared" si="107"/>
        <v>2.5373739958948711</v>
      </c>
      <c r="K1004" s="13">
        <f t="shared" si="108"/>
        <v>2.5373739958948711</v>
      </c>
      <c r="M1004" s="11">
        <f t="shared" si="109"/>
        <v>3.1376017206600861E-2</v>
      </c>
    </row>
    <row r="1005" spans="1:13" x14ac:dyDescent="0.25">
      <c r="A1005" s="1">
        <v>43013</v>
      </c>
      <c r="B1005" s="5">
        <v>55.07</v>
      </c>
      <c r="C1005" s="11">
        <f t="shared" si="105"/>
        <v>-3.5322973033694492E-2</v>
      </c>
      <c r="D1005" s="12"/>
      <c r="E1005" s="11">
        <f t="shared" si="110"/>
        <v>-3.5398574215898003E-2</v>
      </c>
      <c r="F1005" s="11">
        <f t="shared" si="106"/>
        <v>1.253059056518439E-3</v>
      </c>
      <c r="I1005" s="13">
        <f t="shared" si="111"/>
        <v>9.3748988223859046E-4</v>
      </c>
      <c r="J1005" s="13">
        <f t="shared" si="107"/>
        <v>1.8989083870092514</v>
      </c>
      <c r="K1005" s="13">
        <f t="shared" si="108"/>
        <v>1.8989083870092514</v>
      </c>
      <c r="M1005" s="11">
        <f t="shared" si="109"/>
        <v>3.0618456561991993E-2</v>
      </c>
    </row>
    <row r="1006" spans="1:13" x14ac:dyDescent="0.25">
      <c r="A1006" s="1">
        <v>43014</v>
      </c>
      <c r="B1006" s="5">
        <v>57.58</v>
      </c>
      <c r="C1006" s="11">
        <f t="shared" si="105"/>
        <v>4.4570181909639552E-2</v>
      </c>
      <c r="D1006" s="12"/>
      <c r="E1006" s="11">
        <f t="shared" si="110"/>
        <v>4.4494580727436041E-2</v>
      </c>
      <c r="F1006" s="11">
        <f t="shared" si="106"/>
        <v>1.9797677141103229E-3</v>
      </c>
      <c r="I1006" s="13">
        <f t="shared" si="111"/>
        <v>9.526112626020727E-4</v>
      </c>
      <c r="J1006" s="13">
        <f t="shared" si="107"/>
        <v>1.5200865278047904</v>
      </c>
      <c r="K1006" s="13">
        <f t="shared" si="108"/>
        <v>1.5200865278047906</v>
      </c>
      <c r="M1006" s="11">
        <f t="shared" si="109"/>
        <v>3.0864401218913557E-2</v>
      </c>
    </row>
    <row r="1007" spans="1:13" x14ac:dyDescent="0.25">
      <c r="A1007" s="1">
        <v>43015</v>
      </c>
      <c r="B1007" s="5">
        <v>63.92</v>
      </c>
      <c r="C1007" s="11">
        <f t="shared" si="105"/>
        <v>0.1044570162739895</v>
      </c>
      <c r="D1007" s="12"/>
      <c r="E1007" s="11">
        <f t="shared" si="110"/>
        <v>0.10438141509178599</v>
      </c>
      <c r="F1007" s="11">
        <f t="shared" si="106"/>
        <v>1.0895479816563728E-2</v>
      </c>
      <c r="I1007" s="13">
        <f t="shared" si="111"/>
        <v>1.0025889422538231E-3</v>
      </c>
      <c r="J1007" s="13">
        <f t="shared" si="107"/>
        <v>-2.9000261361694344</v>
      </c>
      <c r="K1007" s="13">
        <f t="shared" si="108"/>
        <v>-2.9000261361694348</v>
      </c>
      <c r="M1007" s="11">
        <f t="shared" si="109"/>
        <v>3.1663684912748596E-2</v>
      </c>
    </row>
    <row r="1008" spans="1:13" x14ac:dyDescent="0.25">
      <c r="A1008" s="1">
        <v>43018</v>
      </c>
      <c r="B1008" s="5">
        <v>63.42</v>
      </c>
      <c r="C1008" s="11">
        <f t="shared" si="105"/>
        <v>-7.8530323478179804E-3</v>
      </c>
      <c r="D1008" s="12"/>
      <c r="E1008" s="11">
        <f t="shared" si="110"/>
        <v>-7.9286335300214877E-3</v>
      </c>
      <c r="F1008" s="11">
        <f t="shared" si="106"/>
        <v>6.2863229653380999E-5</v>
      </c>
      <c r="I1008" s="13">
        <f t="shared" si="111"/>
        <v>1.4805130464051431E-3</v>
      </c>
      <c r="J1008" s="13">
        <f t="shared" si="107"/>
        <v>2.3175145478779724</v>
      </c>
      <c r="K1008" s="13">
        <f t="shared" si="108"/>
        <v>2.3175145478779724</v>
      </c>
      <c r="M1008" s="11">
        <f t="shared" si="109"/>
        <v>3.8477435548710144E-2</v>
      </c>
    </row>
    <row r="1009" spans="1:13" x14ac:dyDescent="0.25">
      <c r="A1009" s="1">
        <v>43019</v>
      </c>
      <c r="B1009" s="5">
        <v>68.48</v>
      </c>
      <c r="C1009" s="11">
        <f t="shared" si="105"/>
        <v>7.6762462723285421E-2</v>
      </c>
      <c r="D1009" s="12"/>
      <c r="E1009" s="11">
        <f t="shared" si="110"/>
        <v>7.668686154108191E-2</v>
      </c>
      <c r="F1009" s="11">
        <f t="shared" si="106"/>
        <v>5.8808747330210678E-3</v>
      </c>
      <c r="I1009" s="13">
        <f t="shared" si="111"/>
        <v>1.4102929324764097E-3</v>
      </c>
      <c r="J1009" s="13">
        <f t="shared" si="107"/>
        <v>0.27805697878423813</v>
      </c>
      <c r="K1009" s="13">
        <f t="shared" si="108"/>
        <v>0.2780569787842383</v>
      </c>
      <c r="M1009" s="11">
        <f t="shared" si="109"/>
        <v>3.7553867077524915E-2</v>
      </c>
    </row>
    <row r="1010" spans="1:13" x14ac:dyDescent="0.25">
      <c r="A1010" s="1">
        <v>43020</v>
      </c>
      <c r="B1010" s="5">
        <v>64.900000000000006</v>
      </c>
      <c r="C1010" s="11">
        <f t="shared" si="105"/>
        <v>-5.3694108123442268E-2</v>
      </c>
      <c r="D1010" s="12"/>
      <c r="E1010" s="11">
        <f t="shared" si="110"/>
        <v>-5.3769709305645778E-2</v>
      </c>
      <c r="F1010" s="11">
        <f t="shared" si="106"/>
        <v>2.89118163881365E-3</v>
      </c>
      <c r="I1010" s="13">
        <f t="shared" si="111"/>
        <v>1.6249907757989446E-3</v>
      </c>
      <c r="J1010" s="13">
        <f t="shared" si="107"/>
        <v>1.402588636465125</v>
      </c>
      <c r="K1010" s="13">
        <f t="shared" si="108"/>
        <v>1.402588636465125</v>
      </c>
      <c r="M1010" s="11">
        <f t="shared" si="109"/>
        <v>4.0311174329197418E-2</v>
      </c>
    </row>
    <row r="1011" spans="1:13" x14ac:dyDescent="0.25">
      <c r="A1011" s="1">
        <v>43021</v>
      </c>
      <c r="B1011" s="5">
        <v>72.2</v>
      </c>
      <c r="C1011" s="11">
        <f t="shared" si="105"/>
        <v>0.10659242218873621</v>
      </c>
      <c r="D1011" s="12"/>
      <c r="E1011" s="11">
        <f t="shared" si="110"/>
        <v>0.1065168210065327</v>
      </c>
      <c r="F1011" s="11">
        <f t="shared" si="106"/>
        <v>1.1345833157337726E-2</v>
      </c>
      <c r="I1011" s="13">
        <f t="shared" si="111"/>
        <v>1.6833924120739107E-3</v>
      </c>
      <c r="J1011" s="13">
        <f t="shared" si="107"/>
        <v>-1.0953975994771354</v>
      </c>
      <c r="K1011" s="13">
        <f t="shared" si="108"/>
        <v>-1.0953975994771366</v>
      </c>
      <c r="M1011" s="11">
        <f t="shared" si="109"/>
        <v>4.1029165383589153E-2</v>
      </c>
    </row>
    <row r="1012" spans="1:13" x14ac:dyDescent="0.25">
      <c r="A1012" s="1">
        <v>43022</v>
      </c>
      <c r="B1012" s="5">
        <v>74.25</v>
      </c>
      <c r="C1012" s="11">
        <f t="shared" si="105"/>
        <v>2.7997731784028354E-2</v>
      </c>
      <c r="D1012" s="12"/>
      <c r="E1012" s="11">
        <f t="shared" si="110"/>
        <v>2.7922130601824847E-2</v>
      </c>
      <c r="F1012" s="11">
        <f t="shared" si="106"/>
        <v>7.7964537734536354E-4</v>
      </c>
      <c r="I1012" s="13">
        <f t="shared" si="111"/>
        <v>2.1477946873875672E-3</v>
      </c>
      <c r="J1012" s="13">
        <f t="shared" si="107"/>
        <v>1.9712192649353786</v>
      </c>
      <c r="K1012" s="13">
        <f t="shared" si="108"/>
        <v>1.9712192649353786</v>
      </c>
      <c r="M1012" s="11">
        <f t="shared" si="109"/>
        <v>4.6344305878797745E-2</v>
      </c>
    </row>
    <row r="1013" spans="1:13" x14ac:dyDescent="0.25">
      <c r="A1013" s="1">
        <v>43025</v>
      </c>
      <c r="B1013" s="5">
        <v>75.55</v>
      </c>
      <c r="C1013" s="11">
        <f t="shared" si="105"/>
        <v>1.7356911035939542E-2</v>
      </c>
      <c r="D1013" s="12"/>
      <c r="E1013" s="11">
        <f t="shared" si="110"/>
        <v>1.7281309853736035E-2</v>
      </c>
      <c r="F1013" s="11">
        <f t="shared" si="106"/>
        <v>2.9864367026083416E-4</v>
      </c>
      <c r="I1013" s="13">
        <f t="shared" si="111"/>
        <v>2.0778516925930471E-3</v>
      </c>
      <c r="J1013" s="13">
        <f t="shared" si="107"/>
        <v>2.0974082789661823</v>
      </c>
      <c r="K1013" s="13">
        <f t="shared" si="108"/>
        <v>2.0974082789661823</v>
      </c>
      <c r="M1013" s="11">
        <f t="shared" si="109"/>
        <v>4.5583458541372739E-2</v>
      </c>
    </row>
    <row r="1014" spans="1:13" x14ac:dyDescent="0.25">
      <c r="A1014" s="1">
        <v>43026</v>
      </c>
      <c r="B1014" s="5">
        <v>74.489999999999995</v>
      </c>
      <c r="C1014" s="11">
        <f t="shared" si="105"/>
        <v>-1.4129800530563622E-2</v>
      </c>
      <c r="D1014" s="12"/>
      <c r="E1014" s="11">
        <f t="shared" si="110"/>
        <v>-1.4205401712767129E-2</v>
      </c>
      <c r="F1014" s="11">
        <f t="shared" si="106"/>
        <v>2.017934378210873E-4</v>
      </c>
      <c r="I1014" s="13">
        <f t="shared" si="111"/>
        <v>1.9882500732478466E-3</v>
      </c>
      <c r="J1014" s="13">
        <f t="shared" si="107"/>
        <v>2.1405651671941142</v>
      </c>
      <c r="K1014" s="13">
        <f t="shared" si="108"/>
        <v>2.1405651671941142</v>
      </c>
      <c r="M1014" s="11">
        <f t="shared" si="109"/>
        <v>4.458979786058518E-2</v>
      </c>
    </row>
    <row r="1015" spans="1:13" x14ac:dyDescent="0.25">
      <c r="A1015" s="1">
        <v>43027</v>
      </c>
      <c r="B1015" s="5">
        <v>74.599999999999994</v>
      </c>
      <c r="C1015" s="11">
        <f t="shared" si="105"/>
        <v>1.4756190215301863E-3</v>
      </c>
      <c r="D1015" s="12"/>
      <c r="E1015" s="11">
        <f t="shared" si="110"/>
        <v>1.4000178393266788E-3</v>
      </c>
      <c r="F1015" s="11">
        <f t="shared" si="106"/>
        <v>1.9600499504329423E-6</v>
      </c>
      <c r="I1015" s="13">
        <f t="shared" si="111"/>
        <v>1.898387660905373E-3</v>
      </c>
      <c r="J1015" s="13">
        <f t="shared" si="107"/>
        <v>2.2139204023939971</v>
      </c>
      <c r="K1015" s="13">
        <f t="shared" si="108"/>
        <v>2.2139204023939971</v>
      </c>
      <c r="M1015" s="11">
        <f t="shared" si="109"/>
        <v>4.3570490712239784E-2</v>
      </c>
    </row>
    <row r="1016" spans="1:13" x14ac:dyDescent="0.25">
      <c r="A1016" s="1">
        <v>43028</v>
      </c>
      <c r="B1016" s="5">
        <v>72.099999999999994</v>
      </c>
      <c r="C1016" s="11">
        <f t="shared" si="105"/>
        <v>-3.4086462918811795E-2</v>
      </c>
      <c r="D1016" s="12"/>
      <c r="E1016" s="11">
        <f t="shared" si="110"/>
        <v>-3.4162064101015306E-2</v>
      </c>
      <c r="F1016" s="11">
        <f t="shared" si="106"/>
        <v>1.1670466236418787E-3</v>
      </c>
      <c r="I1016" s="13">
        <f t="shared" si="111"/>
        <v>1.8036535001691707E-3</v>
      </c>
      <c r="J1016" s="13">
        <f t="shared" si="107"/>
        <v>1.9165089853139816</v>
      </c>
      <c r="K1016" s="13">
        <f t="shared" si="108"/>
        <v>1.9165089853139816</v>
      </c>
      <c r="M1016" s="11">
        <f t="shared" si="109"/>
        <v>4.2469441957355303E-2</v>
      </c>
    </row>
    <row r="1017" spans="1:13" x14ac:dyDescent="0.25">
      <c r="A1017" s="1">
        <v>43029</v>
      </c>
      <c r="B1017" s="5">
        <v>74.56</v>
      </c>
      <c r="C1017" s="11">
        <f t="shared" si="105"/>
        <v>3.3550126086432465E-2</v>
      </c>
      <c r="D1017" s="12"/>
      <c r="E1017" s="11">
        <f t="shared" si="110"/>
        <v>3.3474524904228954E-2</v>
      </c>
      <c r="F1017" s="11">
        <f t="shared" si="106"/>
        <v>1.1205438175638444E-3</v>
      </c>
      <c r="I1017" s="13">
        <f t="shared" si="111"/>
        <v>1.7697711011649875E-3</v>
      </c>
      <c r="J1017" s="13">
        <f t="shared" si="107"/>
        <v>1.9329352558926081</v>
      </c>
      <c r="K1017" s="13">
        <f t="shared" si="108"/>
        <v>1.9329352558926078</v>
      </c>
      <c r="M1017" s="11">
        <f t="shared" si="109"/>
        <v>4.2068647484379475E-2</v>
      </c>
    </row>
    <row r="1018" spans="1:13" x14ac:dyDescent="0.25">
      <c r="A1018" s="1">
        <v>43032</v>
      </c>
      <c r="B1018" s="5">
        <v>76.56</v>
      </c>
      <c r="C1018" s="11">
        <f t="shared" si="105"/>
        <v>2.6470576767363013E-2</v>
      </c>
      <c r="D1018" s="12"/>
      <c r="E1018" s="11">
        <f t="shared" si="110"/>
        <v>2.6394975585159505E-2</v>
      </c>
      <c r="F1018" s="11">
        <f t="shared" si="106"/>
        <v>6.9669473614116634E-4</v>
      </c>
      <c r="I1018" s="13">
        <f t="shared" si="111"/>
        <v>1.7358936920658546E-3</v>
      </c>
      <c r="J1018" s="13">
        <f t="shared" si="107"/>
        <v>2.0585047027578316</v>
      </c>
      <c r="K1018" s="13">
        <f t="shared" si="108"/>
        <v>2.058504702757832</v>
      </c>
      <c r="M1018" s="11">
        <f t="shared" si="109"/>
        <v>4.1664057556434111E-2</v>
      </c>
    </row>
    <row r="1019" spans="1:13" x14ac:dyDescent="0.25">
      <c r="A1019" s="1">
        <v>43033</v>
      </c>
      <c r="B1019" s="5">
        <v>76.739999999999995</v>
      </c>
      <c r="C1019" s="11">
        <f t="shared" si="105"/>
        <v>2.348337674107429E-3</v>
      </c>
      <c r="D1019" s="12"/>
      <c r="E1019" s="11">
        <f t="shared" si="110"/>
        <v>2.2727364919039213E-3</v>
      </c>
      <c r="F1019" s="11">
        <f t="shared" si="106"/>
        <v>5.1653311616317428E-6</v>
      </c>
      <c r="I1019" s="13">
        <f t="shared" si="111"/>
        <v>1.6832726638314171E-3</v>
      </c>
      <c r="J1019" s="13">
        <f t="shared" si="107"/>
        <v>2.2730348378664349</v>
      </c>
      <c r="K1019" s="13">
        <f t="shared" si="108"/>
        <v>2.2730348378664349</v>
      </c>
      <c r="M1019" s="11">
        <f t="shared" si="109"/>
        <v>4.1027706051294376E-2</v>
      </c>
    </row>
    <row r="1020" spans="1:13" x14ac:dyDescent="0.25">
      <c r="A1020" s="1">
        <v>43034</v>
      </c>
      <c r="B1020" s="5">
        <v>78.67</v>
      </c>
      <c r="C1020" s="11">
        <f t="shared" si="105"/>
        <v>2.4838803522344917E-2</v>
      </c>
      <c r="D1020" s="12"/>
      <c r="E1020" s="11">
        <f t="shared" si="110"/>
        <v>2.476320234014141E-2</v>
      </c>
      <c r="F1020" s="11">
        <f t="shared" si="106"/>
        <v>6.1321619013878501E-4</v>
      </c>
      <c r="I1020" s="13">
        <f t="shared" si="111"/>
        <v>1.5998415166340063E-3</v>
      </c>
      <c r="J1020" s="13">
        <f t="shared" si="107"/>
        <v>2.1083377775091661</v>
      </c>
      <c r="K1020" s="13">
        <f t="shared" si="108"/>
        <v>2.1083377775091665</v>
      </c>
      <c r="M1020" s="11">
        <f t="shared" si="109"/>
        <v>3.9998018908866055E-2</v>
      </c>
    </row>
    <row r="1021" spans="1:13" x14ac:dyDescent="0.25">
      <c r="A1021" s="1">
        <v>43035</v>
      </c>
      <c r="B1021" s="5">
        <v>78.94</v>
      </c>
      <c r="C1021" s="11">
        <f t="shared" si="105"/>
        <v>3.4261818935498547E-3</v>
      </c>
      <c r="D1021" s="12"/>
      <c r="E1021" s="11">
        <f t="shared" si="110"/>
        <v>3.350580711346347E-3</v>
      </c>
      <c r="F1021" s="11">
        <f t="shared" si="106"/>
        <v>1.1226391103246193E-5</v>
      </c>
      <c r="I1021" s="13">
        <f t="shared" si="111"/>
        <v>1.5502284534017554E-3</v>
      </c>
      <c r="J1021" s="13">
        <f t="shared" si="107"/>
        <v>2.3121170687998909</v>
      </c>
      <c r="K1021" s="13">
        <f t="shared" si="108"/>
        <v>2.3121170687998909</v>
      </c>
      <c r="M1021" s="11">
        <f t="shared" si="109"/>
        <v>3.9372940624263199E-2</v>
      </c>
    </row>
    <row r="1022" spans="1:13" x14ac:dyDescent="0.25">
      <c r="A1022" s="1">
        <v>43036</v>
      </c>
      <c r="B1022" s="5">
        <v>80.400000000000006</v>
      </c>
      <c r="C1022" s="11">
        <f t="shared" si="105"/>
        <v>1.8326105950219745E-2</v>
      </c>
      <c r="D1022" s="12"/>
      <c r="E1022" s="11">
        <f t="shared" si="110"/>
        <v>1.8250504768016238E-2</v>
      </c>
      <c r="F1022" s="11">
        <f t="shared" si="106"/>
        <v>3.3308092428738342E-4</v>
      </c>
      <c r="I1022" s="13">
        <f t="shared" si="111"/>
        <v>1.4739886694022139E-3</v>
      </c>
      <c r="J1022" s="13">
        <f t="shared" si="107"/>
        <v>2.2279667962244964</v>
      </c>
      <c r="K1022" s="13">
        <f t="shared" si="108"/>
        <v>2.2279667962244964</v>
      </c>
      <c r="M1022" s="11">
        <f t="shared" si="109"/>
        <v>3.8392560078773258E-2</v>
      </c>
    </row>
    <row r="1023" spans="1:13" x14ac:dyDescent="0.25">
      <c r="A1023" s="1">
        <v>43039</v>
      </c>
      <c r="B1023" s="5">
        <v>82.5</v>
      </c>
      <c r="C1023" s="11">
        <f t="shared" si="105"/>
        <v>2.5784117155714634E-2</v>
      </c>
      <c r="D1023" s="12"/>
      <c r="E1023" s="11">
        <f t="shared" si="110"/>
        <v>2.5708515973511127E-2</v>
      </c>
      <c r="F1023" s="11">
        <f t="shared" si="106"/>
        <v>6.609277935602768E-4</v>
      </c>
      <c r="I1023" s="13">
        <f t="shared" si="111"/>
        <v>1.4173328738110197E-3</v>
      </c>
      <c r="J1023" s="13">
        <f t="shared" si="107"/>
        <v>2.1273916957140657</v>
      </c>
      <c r="K1023" s="13">
        <f t="shared" si="108"/>
        <v>2.1273916957140657</v>
      </c>
      <c r="M1023" s="11">
        <f t="shared" si="109"/>
        <v>3.7647481639692976E-2</v>
      </c>
    </row>
    <row r="1024" spans="1:13" x14ac:dyDescent="0.25">
      <c r="A1024" s="1">
        <v>43040</v>
      </c>
      <c r="B1024" s="5">
        <v>81.680000000000007</v>
      </c>
      <c r="C1024" s="11">
        <f t="shared" si="105"/>
        <v>-9.9891194842250484E-3</v>
      </c>
      <c r="D1024" s="12"/>
      <c r="E1024" s="11">
        <f t="shared" si="110"/>
        <v>-1.0064720666428556E-2</v>
      </c>
      <c r="F1024" s="11">
        <f t="shared" si="106"/>
        <v>1.0129860209323407E-4</v>
      </c>
      <c r="I1024" s="13">
        <f t="shared" si="111"/>
        <v>1.3794814922969724E-3</v>
      </c>
      <c r="J1024" s="13">
        <f t="shared" si="107"/>
        <v>2.3373690696698377</v>
      </c>
      <c r="K1024" s="13">
        <f t="shared" si="108"/>
        <v>2.3373690696698377</v>
      </c>
      <c r="M1024" s="11">
        <f t="shared" si="109"/>
        <v>3.7141371707261596E-2</v>
      </c>
    </row>
    <row r="1025" spans="1:13" x14ac:dyDescent="0.25">
      <c r="A1025" s="1">
        <v>43041</v>
      </c>
      <c r="B1025" s="5">
        <v>81.540000000000006</v>
      </c>
      <c r="C1025" s="11">
        <f t="shared" si="105"/>
        <v>-1.7154764653027346E-3</v>
      </c>
      <c r="D1025" s="12"/>
      <c r="E1025" s="11">
        <f t="shared" si="110"/>
        <v>-1.7910776475062421E-3</v>
      </c>
      <c r="F1025" s="11">
        <f t="shared" si="106"/>
        <v>3.2079591393964942E-6</v>
      </c>
      <c r="I1025" s="13">
        <f t="shared" si="111"/>
        <v>1.3163329345806912E-3</v>
      </c>
      <c r="J1025" s="13">
        <f t="shared" si="107"/>
        <v>2.3962956897447945</v>
      </c>
      <c r="K1025" s="13">
        <f t="shared" si="108"/>
        <v>2.3962956897447945</v>
      </c>
      <c r="M1025" s="11">
        <f t="shared" si="109"/>
        <v>3.6281302823640324E-2</v>
      </c>
    </row>
    <row r="1026" spans="1:13" x14ac:dyDescent="0.25">
      <c r="A1026" s="1">
        <v>43042</v>
      </c>
      <c r="B1026" s="5">
        <v>78.95</v>
      </c>
      <c r="C1026" s="11">
        <f t="shared" si="105"/>
        <v>-3.2278956689456288E-2</v>
      </c>
      <c r="D1026" s="12"/>
      <c r="E1026" s="11">
        <f t="shared" si="110"/>
        <v>-3.2354557871659799E-2</v>
      </c>
      <c r="F1026" s="11">
        <f t="shared" si="106"/>
        <v>1.046817415070583E-3</v>
      </c>
      <c r="I1026" s="13">
        <f t="shared" si="111"/>
        <v>1.2517836070388188E-3</v>
      </c>
      <c r="J1026" s="13">
        <f t="shared" si="107"/>
        <v>2.0045240544792047</v>
      </c>
      <c r="K1026" s="13">
        <f t="shared" si="108"/>
        <v>2.0045240544792042</v>
      </c>
      <c r="M1026" s="11">
        <f t="shared" si="109"/>
        <v>3.5380554080438296E-2</v>
      </c>
    </row>
    <row r="1027" spans="1:13" x14ac:dyDescent="0.25">
      <c r="A1027" s="1">
        <v>43043</v>
      </c>
      <c r="B1027" s="5">
        <v>77.59</v>
      </c>
      <c r="C1027" s="11">
        <f t="shared" si="105"/>
        <v>-1.7376187795793183E-2</v>
      </c>
      <c r="D1027" s="12"/>
      <c r="E1027" s="11">
        <f t="shared" si="110"/>
        <v>-1.745178897799669E-2</v>
      </c>
      <c r="F1027" s="11">
        <f t="shared" si="106"/>
        <v>3.0456493853252677E-4</v>
      </c>
      <c r="I1027" s="13">
        <f t="shared" si="111"/>
        <v>1.2406989435179308E-3</v>
      </c>
      <c r="J1027" s="13">
        <f t="shared" si="107"/>
        <v>2.3043624045745066</v>
      </c>
      <c r="K1027" s="13">
        <f t="shared" si="108"/>
        <v>2.3043624045745066</v>
      </c>
      <c r="M1027" s="11">
        <f t="shared" si="109"/>
        <v>3.5223556656276647E-2</v>
      </c>
    </row>
    <row r="1028" spans="1:13" x14ac:dyDescent="0.25">
      <c r="A1028" s="1">
        <v>43046</v>
      </c>
      <c r="B1028" s="5">
        <v>77.290000000000006</v>
      </c>
      <c r="C1028" s="11">
        <f t="shared" si="105"/>
        <v>-3.8739717870782181E-3</v>
      </c>
      <c r="D1028" s="12"/>
      <c r="E1028" s="11">
        <f t="shared" si="110"/>
        <v>-3.9495729692817253E-3</v>
      </c>
      <c r="F1028" s="11">
        <f t="shared" si="106"/>
        <v>1.5599126639680863E-5</v>
      </c>
      <c r="I1028" s="13">
        <f t="shared" si="111"/>
        <v>1.1944905035463904E-3</v>
      </c>
      <c r="J1028" s="13">
        <f t="shared" si="107"/>
        <v>2.4395496223088489</v>
      </c>
      <c r="K1028" s="13">
        <f t="shared" si="108"/>
        <v>2.4395496223088489</v>
      </c>
      <c r="M1028" s="11">
        <f t="shared" si="109"/>
        <v>3.4561401932595132E-2</v>
      </c>
    </row>
    <row r="1029" spans="1:13" x14ac:dyDescent="0.25">
      <c r="A1029" s="1">
        <v>43047</v>
      </c>
      <c r="B1029" s="5">
        <v>79.150000000000006</v>
      </c>
      <c r="C1029" s="11">
        <f t="shared" si="105"/>
        <v>2.3780205208241628E-2</v>
      </c>
      <c r="D1029" s="12"/>
      <c r="E1029" s="11">
        <f t="shared" si="110"/>
        <v>2.370460402603812E-2</v>
      </c>
      <c r="F1029" s="11">
        <f t="shared" si="106"/>
        <v>5.6190825203126268E-4</v>
      </c>
      <c r="I1029" s="13">
        <f t="shared" si="111"/>
        <v>1.1368340969549135E-3</v>
      </c>
      <c r="J1029" s="13">
        <f t="shared" si="107"/>
        <v>2.2236781459789632</v>
      </c>
      <c r="K1029" s="13">
        <f t="shared" si="108"/>
        <v>2.2236781459789632</v>
      </c>
      <c r="M1029" s="11">
        <f t="shared" si="109"/>
        <v>3.3716970459323793E-2</v>
      </c>
    </row>
    <row r="1030" spans="1:13" x14ac:dyDescent="0.25">
      <c r="A1030" s="1">
        <v>43048</v>
      </c>
      <c r="B1030" s="5">
        <v>79.349999999999994</v>
      </c>
      <c r="C1030" s="11">
        <f t="shared" si="105"/>
        <v>2.523660645396822E-3</v>
      </c>
      <c r="D1030" s="12"/>
      <c r="E1030" s="11">
        <f t="shared" si="110"/>
        <v>2.4480594631933143E-3</v>
      </c>
      <c r="F1030" s="11">
        <f t="shared" si="106"/>
        <v>5.9929951353303376E-6</v>
      </c>
      <c r="I1030" s="13">
        <f t="shared" si="111"/>
        <v>1.1087199682134452E-3</v>
      </c>
      <c r="J1030" s="13">
        <f t="shared" si="107"/>
        <v>2.4806333582107993</v>
      </c>
      <c r="K1030" s="13">
        <f t="shared" si="108"/>
        <v>2.4806333582107998</v>
      </c>
      <c r="M1030" s="11">
        <f t="shared" si="109"/>
        <v>3.3297446872297055E-2</v>
      </c>
    </row>
    <row r="1031" spans="1:13" x14ac:dyDescent="0.25">
      <c r="A1031" s="1">
        <v>43049</v>
      </c>
      <c r="B1031" s="5">
        <v>80.72</v>
      </c>
      <c r="C1031" s="11">
        <f t="shared" si="105"/>
        <v>1.7117929072935498E-2</v>
      </c>
      <c r="D1031" s="12"/>
      <c r="E1031" s="11">
        <f t="shared" si="110"/>
        <v>1.7042327890731991E-2</v>
      </c>
      <c r="F1031" s="11">
        <f t="shared" si="106"/>
        <v>2.904409399352215E-4</v>
      </c>
      <c r="I1031" s="13">
        <f t="shared" si="111"/>
        <v>1.0550893636443609E-3</v>
      </c>
      <c r="J1031" s="13">
        <f t="shared" si="107"/>
        <v>2.3704882962276472</v>
      </c>
      <c r="K1031" s="13">
        <f t="shared" si="108"/>
        <v>2.3704882962276472</v>
      </c>
      <c r="M1031" s="11">
        <f t="shared" si="109"/>
        <v>3.2482139148220533E-2</v>
      </c>
    </row>
    <row r="1032" spans="1:13" x14ac:dyDescent="0.25">
      <c r="A1032" s="1">
        <v>43050</v>
      </c>
      <c r="B1032" s="5">
        <v>80.010000000000005</v>
      </c>
      <c r="C1032" s="11">
        <f t="shared" si="105"/>
        <v>-8.834749183320844E-3</v>
      </c>
      <c r="D1032" s="12"/>
      <c r="E1032" s="11">
        <f t="shared" si="110"/>
        <v>-8.9103503655243513E-3</v>
      </c>
      <c r="F1032" s="11">
        <f t="shared" si="106"/>
        <v>7.939434363639994E-5</v>
      </c>
      <c r="I1032" s="13">
        <f t="shared" si="111"/>
        <v>1.0180649488221109E-3</v>
      </c>
      <c r="J1032" s="13">
        <f t="shared" si="107"/>
        <v>2.4869944785985432</v>
      </c>
      <c r="K1032" s="13">
        <f t="shared" si="108"/>
        <v>2.4869944785985432</v>
      </c>
      <c r="M1032" s="11">
        <f t="shared" si="109"/>
        <v>3.1907130062450162E-2</v>
      </c>
    </row>
    <row r="1033" spans="1:13" x14ac:dyDescent="0.25">
      <c r="A1033" s="1">
        <v>43053</v>
      </c>
      <c r="B1033" s="5">
        <v>79.180000000000007</v>
      </c>
      <c r="C1033" s="11">
        <f t="shared" ref="C1033:C1096" si="112">LN(B1033/B1032)</f>
        <v>-1.0427885184048006E-2</v>
      </c>
      <c r="D1033" s="12"/>
      <c r="E1033" s="11">
        <f t="shared" si="110"/>
        <v>-1.0503486366251513E-2</v>
      </c>
      <c r="F1033" s="11">
        <f t="shared" ref="F1033:F1096" si="113">E1033^2</f>
        <v>1.103232258460314E-4</v>
      </c>
      <c r="I1033" s="13">
        <f t="shared" si="111"/>
        <v>9.7258794814921161E-4</v>
      </c>
      <c r="J1033" s="13">
        <f t="shared" ref="J1033:J1096" si="114">LN((1/(SQRT(2*PI()*I1033)))*EXP(-(F1033)/(2*I1033)))</f>
        <v>2.4921201687883472</v>
      </c>
      <c r="K1033" s="13">
        <f t="shared" ref="K1033:K1096" si="115">LN(NORMDIST(E1033,0,SQRT(I1033),FALSE))</f>
        <v>2.4921201687883472</v>
      </c>
      <c r="M1033" s="11">
        <f t="shared" ref="M1033:M1096" si="116">SQRT(I1033)</f>
        <v>3.1186342333611547E-2</v>
      </c>
    </row>
    <row r="1034" spans="1:13" x14ac:dyDescent="0.25">
      <c r="A1034" s="1">
        <v>43054</v>
      </c>
      <c r="B1034" s="5">
        <v>78.37</v>
      </c>
      <c r="C1034" s="11">
        <f t="shared" si="112"/>
        <v>-1.028254061321131E-2</v>
      </c>
      <c r="D1034" s="12"/>
      <c r="E1034" s="11">
        <f t="shared" ref="E1034:E1097" si="117">C1034-$D$8</f>
        <v>-1.0358141795414817E-2</v>
      </c>
      <c r="F1034" s="11">
        <f t="shared" si="113"/>
        <v>1.0729110145391928E-4</v>
      </c>
      <c r="I1034" s="13">
        <f t="shared" ref="I1034:I1097" si="118">$H$9+$H$7*C1033^2+$H$8*I1033</f>
        <v>9.3094686248094288E-4</v>
      </c>
      <c r="J1034" s="13">
        <f t="shared" si="114"/>
        <v>2.5130909275000968</v>
      </c>
      <c r="K1034" s="13">
        <f t="shared" si="115"/>
        <v>2.5130909275000968</v>
      </c>
      <c r="M1034" s="11">
        <f t="shared" si="116"/>
        <v>3.051142183643599E-2</v>
      </c>
    </row>
    <row r="1035" spans="1:13" x14ac:dyDescent="0.25">
      <c r="A1035" s="1">
        <v>43055</v>
      </c>
      <c r="B1035" s="5">
        <v>81.61</v>
      </c>
      <c r="C1035" s="11">
        <f t="shared" si="112"/>
        <v>4.0510602416378182E-2</v>
      </c>
      <c r="D1035" s="12"/>
      <c r="E1035" s="11">
        <f t="shared" si="117"/>
        <v>4.0435001234174671E-2</v>
      </c>
      <c r="F1035" s="11">
        <f t="shared" si="113"/>
        <v>1.6349893248077071E-3</v>
      </c>
      <c r="I1035" s="13">
        <f t="shared" si="118"/>
        <v>8.913173934056584E-4</v>
      </c>
      <c r="J1035" s="13">
        <f t="shared" si="114"/>
        <v>1.6752907437975304</v>
      </c>
      <c r="K1035" s="13">
        <f t="shared" si="115"/>
        <v>1.6752907437975302</v>
      </c>
      <c r="M1035" s="11">
        <f t="shared" si="116"/>
        <v>2.9854939179399752E-2</v>
      </c>
    </row>
    <row r="1036" spans="1:13" x14ac:dyDescent="0.25">
      <c r="A1036" s="1">
        <v>43056</v>
      </c>
      <c r="B1036" s="5">
        <v>84.9</v>
      </c>
      <c r="C1036" s="11">
        <f t="shared" si="112"/>
        <v>3.9522289836150234E-2</v>
      </c>
      <c r="D1036" s="12"/>
      <c r="E1036" s="11">
        <f t="shared" si="117"/>
        <v>3.9446688653946724E-2</v>
      </c>
      <c r="F1036" s="11">
        <f t="shared" si="113"/>
        <v>1.5560412457614092E-3</v>
      </c>
      <c r="I1036" s="13">
        <f t="shared" si="118"/>
        <v>9.2780794364385566E-4</v>
      </c>
      <c r="J1036" s="13">
        <f t="shared" si="114"/>
        <v>1.7338465311870674</v>
      </c>
      <c r="K1036" s="13">
        <f t="shared" si="115"/>
        <v>1.7338465311870672</v>
      </c>
      <c r="M1036" s="11">
        <f t="shared" si="116"/>
        <v>3.0459939980962792E-2</v>
      </c>
    </row>
    <row r="1037" spans="1:13" x14ac:dyDescent="0.25">
      <c r="A1037" s="1">
        <v>43057</v>
      </c>
      <c r="B1037" s="5">
        <v>84.43</v>
      </c>
      <c r="C1037" s="11">
        <f t="shared" si="112"/>
        <v>-5.5513046358930248E-3</v>
      </c>
      <c r="D1037" s="12"/>
      <c r="E1037" s="11">
        <f t="shared" si="117"/>
        <v>-5.6269058180965321E-3</v>
      </c>
      <c r="F1037" s="11">
        <f t="shared" si="113"/>
        <v>3.1662069085728603E-5</v>
      </c>
      <c r="I1037" s="13">
        <f t="shared" si="118"/>
        <v>9.5859273963264959E-4</v>
      </c>
      <c r="J1037" s="13">
        <f t="shared" si="114"/>
        <v>2.539568719325334</v>
      </c>
      <c r="K1037" s="13">
        <f t="shared" si="115"/>
        <v>2.539568719325334</v>
      </c>
      <c r="M1037" s="11">
        <f t="shared" si="116"/>
        <v>3.0961148874559703E-2</v>
      </c>
    </row>
    <row r="1038" spans="1:13" x14ac:dyDescent="0.25">
      <c r="A1038" s="1">
        <v>43060</v>
      </c>
      <c r="B1038" s="5">
        <v>86.2</v>
      </c>
      <c r="C1038" s="11">
        <f t="shared" si="112"/>
        <v>2.0747388988238823E-2</v>
      </c>
      <c r="D1038" s="12"/>
      <c r="E1038" s="11">
        <f t="shared" si="117"/>
        <v>2.0671787806035315E-2</v>
      </c>
      <c r="F1038" s="11">
        <f t="shared" si="113"/>
        <v>4.2732281109775038E-4</v>
      </c>
      <c r="I1038" s="13">
        <f t="shared" si="118"/>
        <v>9.139174632201623E-4</v>
      </c>
      <c r="J1038" s="13">
        <f t="shared" si="114"/>
        <v>2.3461602879869363</v>
      </c>
      <c r="K1038" s="13">
        <f t="shared" si="115"/>
        <v>2.3461602879869363</v>
      </c>
      <c r="M1038" s="11">
        <f t="shared" si="116"/>
        <v>3.0231067847831018E-2</v>
      </c>
    </row>
    <row r="1039" spans="1:13" x14ac:dyDescent="0.25">
      <c r="A1039" s="1">
        <v>43061</v>
      </c>
      <c r="B1039" s="5">
        <v>85.06</v>
      </c>
      <c r="C1039" s="11">
        <f t="shared" si="112"/>
        <v>-1.3313287844159921E-2</v>
      </c>
      <c r="D1039" s="12"/>
      <c r="E1039" s="11">
        <f t="shared" si="117"/>
        <v>-1.3388889026363428E-2</v>
      </c>
      <c r="F1039" s="11">
        <f t="shared" si="113"/>
        <v>1.7926234936027502E-4</v>
      </c>
      <c r="I1039" s="13">
        <f t="shared" si="118"/>
        <v>8.9083486109338753E-4</v>
      </c>
      <c r="J1039" s="13">
        <f t="shared" si="114"/>
        <v>2.4921224074710135</v>
      </c>
      <c r="K1039" s="13">
        <f t="shared" si="115"/>
        <v>2.4921224074710135</v>
      </c>
      <c r="M1039" s="11">
        <f t="shared" si="116"/>
        <v>2.9846856804249717E-2</v>
      </c>
    </row>
    <row r="1040" spans="1:13" x14ac:dyDescent="0.25">
      <c r="A1040" s="1">
        <v>43062</v>
      </c>
      <c r="B1040" s="5">
        <v>87.7</v>
      </c>
      <c r="C1040" s="11">
        <f t="shared" si="112"/>
        <v>3.0565009552649906E-2</v>
      </c>
      <c r="D1040" s="12"/>
      <c r="E1040" s="11">
        <f t="shared" si="117"/>
        <v>3.0489408370446398E-2</v>
      </c>
      <c r="F1040" s="11">
        <f t="shared" si="113"/>
        <v>9.2960402277984691E-4</v>
      </c>
      <c r="I1040" s="13">
        <f t="shared" si="118"/>
        <v>8.5673284071895292E-4</v>
      </c>
      <c r="J1040" s="13">
        <f t="shared" si="114"/>
        <v>2.0697251465053781</v>
      </c>
      <c r="K1040" s="13">
        <f t="shared" si="115"/>
        <v>2.0697251465053781</v>
      </c>
      <c r="M1040" s="11">
        <f t="shared" si="116"/>
        <v>2.9269998987341166E-2</v>
      </c>
    </row>
    <row r="1041" spans="1:13" x14ac:dyDescent="0.25">
      <c r="A1041" s="1">
        <v>43063</v>
      </c>
      <c r="B1041" s="5">
        <v>87.7</v>
      </c>
      <c r="C1041" s="11">
        <f t="shared" si="112"/>
        <v>0</v>
      </c>
      <c r="D1041" s="12"/>
      <c r="E1041" s="11">
        <f t="shared" si="117"/>
        <v>-7.5601182203507595E-5</v>
      </c>
      <c r="F1041" s="11">
        <f t="shared" si="113"/>
        <v>5.7155387505679537E-9</v>
      </c>
      <c r="I1041" s="13">
        <f t="shared" si="118"/>
        <v>8.6091405120296597E-4</v>
      </c>
      <c r="J1041" s="13">
        <f t="shared" si="114"/>
        <v>2.609816088788834</v>
      </c>
      <c r="K1041" s="13">
        <f t="shared" si="115"/>
        <v>2.609816088788834</v>
      </c>
      <c r="M1041" s="11">
        <f t="shared" si="116"/>
        <v>2.9341336902107339E-2</v>
      </c>
    </row>
    <row r="1042" spans="1:13" x14ac:dyDescent="0.25">
      <c r="A1042" s="1">
        <v>43064</v>
      </c>
      <c r="B1042" s="5">
        <v>86.92</v>
      </c>
      <c r="C1042" s="11">
        <f t="shared" si="112"/>
        <v>-8.9337439899085155E-3</v>
      </c>
      <c r="D1042" s="12"/>
      <c r="E1042" s="11">
        <f t="shared" si="117"/>
        <v>-9.0093451721120228E-3</v>
      </c>
      <c r="F1042" s="11">
        <f t="shared" si="113"/>
        <v>8.1168300430258219E-5</v>
      </c>
      <c r="I1042" s="13">
        <f t="shared" si="118"/>
        <v>8.1981148100283418E-4</v>
      </c>
      <c r="J1042" s="13">
        <f t="shared" si="114"/>
        <v>2.5847752922693679</v>
      </c>
      <c r="K1042" s="13">
        <f t="shared" si="115"/>
        <v>2.5847752922693679</v>
      </c>
      <c r="M1042" s="11">
        <f t="shared" si="116"/>
        <v>2.8632350252866673E-2</v>
      </c>
    </row>
    <row r="1043" spans="1:13" x14ac:dyDescent="0.25">
      <c r="A1043" s="1">
        <v>43067</v>
      </c>
      <c r="B1043" s="5">
        <v>87.3</v>
      </c>
      <c r="C1043" s="11">
        <f t="shared" si="112"/>
        <v>4.3623074573274773E-3</v>
      </c>
      <c r="D1043" s="12"/>
      <c r="E1043" s="11">
        <f t="shared" si="117"/>
        <v>4.28670627512397E-3</v>
      </c>
      <c r="F1043" s="11">
        <f t="shared" si="113"/>
        <v>1.837585068918722E-5</v>
      </c>
      <c r="I1043" s="13">
        <f t="shared" si="118"/>
        <v>7.8468800428046646E-4</v>
      </c>
      <c r="J1043" s="13">
        <f t="shared" si="114"/>
        <v>2.6444646325685075</v>
      </c>
      <c r="K1043" s="13">
        <f t="shared" si="115"/>
        <v>2.6444646325685075</v>
      </c>
      <c r="M1043" s="11">
        <f t="shared" si="116"/>
        <v>2.801228309653582E-2</v>
      </c>
    </row>
    <row r="1044" spans="1:13" x14ac:dyDescent="0.25">
      <c r="A1044" s="1">
        <v>43068</v>
      </c>
      <c r="B1044" s="5">
        <v>85.21</v>
      </c>
      <c r="C1044" s="11">
        <f t="shared" si="112"/>
        <v>-2.423166500569195E-2</v>
      </c>
      <c r="D1044" s="12"/>
      <c r="E1044" s="11">
        <f t="shared" si="117"/>
        <v>-2.4307266187895457E-2</v>
      </c>
      <c r="F1044" s="11">
        <f t="shared" si="113"/>
        <v>5.9084318952920577E-4</v>
      </c>
      <c r="I1044" s="13">
        <f t="shared" si="118"/>
        <v>7.4845161573547261E-4</v>
      </c>
      <c r="J1044" s="13">
        <f t="shared" si="114"/>
        <v>2.285103121643087</v>
      </c>
      <c r="K1044" s="13">
        <f t="shared" si="115"/>
        <v>2.285103121643087</v>
      </c>
      <c r="M1044" s="11">
        <f t="shared" si="116"/>
        <v>2.7357843769849125E-2</v>
      </c>
    </row>
    <row r="1045" spans="1:13" x14ac:dyDescent="0.25">
      <c r="A1045" s="1">
        <v>43069</v>
      </c>
      <c r="B1045" s="5">
        <v>83.69</v>
      </c>
      <c r="C1045" s="11">
        <f t="shared" si="112"/>
        <v>-1.7999301795081878E-2</v>
      </c>
      <c r="D1045" s="12"/>
      <c r="E1045" s="11">
        <f t="shared" si="117"/>
        <v>-1.8074902977285385E-2</v>
      </c>
      <c r="F1045" s="11">
        <f t="shared" si="113"/>
        <v>3.2670211763828009E-4</v>
      </c>
      <c r="I1045" s="13">
        <f t="shared" si="118"/>
        <v>7.4149964761221956E-4</v>
      </c>
      <c r="J1045" s="13">
        <f t="shared" si="114"/>
        <v>2.464181174084072</v>
      </c>
      <c r="K1045" s="13">
        <f t="shared" si="115"/>
        <v>2.464181174084072</v>
      </c>
      <c r="M1045" s="11">
        <f t="shared" si="116"/>
        <v>2.7230491137917794E-2</v>
      </c>
    </row>
    <row r="1046" spans="1:13" x14ac:dyDescent="0.25">
      <c r="A1046" s="1">
        <v>43070</v>
      </c>
      <c r="B1046" s="5">
        <v>83.06</v>
      </c>
      <c r="C1046" s="11">
        <f t="shared" si="112"/>
        <v>-7.5562578421751771E-3</v>
      </c>
      <c r="D1046" s="12"/>
      <c r="E1046" s="11">
        <f t="shared" si="117"/>
        <v>-7.6318590243786844E-3</v>
      </c>
      <c r="F1046" s="11">
        <f t="shared" si="113"/>
        <v>5.8245272167990363E-5</v>
      </c>
      <c r="I1046" s="13">
        <f t="shared" si="118"/>
        <v>7.2221092847133447E-4</v>
      </c>
      <c r="J1046" s="13">
        <f t="shared" si="114"/>
        <v>2.6573338447820167</v>
      </c>
      <c r="K1046" s="13">
        <f t="shared" si="115"/>
        <v>2.6573338447820167</v>
      </c>
      <c r="M1046" s="11">
        <f t="shared" si="116"/>
        <v>2.6873982370897963E-2</v>
      </c>
    </row>
    <row r="1047" spans="1:13" x14ac:dyDescent="0.25">
      <c r="A1047" s="1">
        <v>43071</v>
      </c>
      <c r="B1047" s="5">
        <v>82.32</v>
      </c>
      <c r="C1047" s="11">
        <f t="shared" si="112"/>
        <v>-8.9491466768133934E-3</v>
      </c>
      <c r="D1047" s="12"/>
      <c r="E1047" s="11">
        <f t="shared" si="117"/>
        <v>-9.0247478590169006E-3</v>
      </c>
      <c r="F1047" s="11">
        <f t="shared" si="113"/>
        <v>8.1446073918830129E-5</v>
      </c>
      <c r="I1047" s="13">
        <f t="shared" si="118"/>
        <v>6.9104696652192582E-4</v>
      </c>
      <c r="J1047" s="13">
        <f t="shared" si="114"/>
        <v>2.660783372663917</v>
      </c>
      <c r="K1047" s="13">
        <f t="shared" si="115"/>
        <v>2.6607833726639174</v>
      </c>
      <c r="M1047" s="11">
        <f t="shared" si="116"/>
        <v>2.6287772186359304E-2</v>
      </c>
    </row>
    <row r="1048" spans="1:13" x14ac:dyDescent="0.25">
      <c r="A1048" s="1">
        <v>43074</v>
      </c>
      <c r="B1048" s="5">
        <v>79.59</v>
      </c>
      <c r="C1048" s="11">
        <f t="shared" si="112"/>
        <v>-3.3725634708036085E-2</v>
      </c>
      <c r="D1048" s="12"/>
      <c r="E1048" s="11">
        <f t="shared" si="117"/>
        <v>-3.3801235890239596E-2</v>
      </c>
      <c r="F1048" s="11">
        <f t="shared" si="113"/>
        <v>1.1425235477076213E-3</v>
      </c>
      <c r="I1048" s="13">
        <f t="shared" si="118"/>
        <v>6.6260622057528042E-4</v>
      </c>
      <c r="J1048" s="13">
        <f t="shared" si="114"/>
        <v>1.8785826140393935</v>
      </c>
      <c r="K1048" s="13">
        <f t="shared" si="115"/>
        <v>1.8785826140393935</v>
      </c>
      <c r="M1048" s="11">
        <f t="shared" si="116"/>
        <v>2.5741138680627173E-2</v>
      </c>
    </row>
    <row r="1049" spans="1:13" x14ac:dyDescent="0.25">
      <c r="A1049" s="1">
        <v>43075</v>
      </c>
      <c r="B1049" s="5">
        <v>80.8</v>
      </c>
      <c r="C1049" s="11">
        <f t="shared" si="112"/>
        <v>1.5088508709291695E-2</v>
      </c>
      <c r="D1049" s="12"/>
      <c r="E1049" s="11">
        <f t="shared" si="117"/>
        <v>1.5012907527088188E-2</v>
      </c>
      <c r="F1049" s="11">
        <f t="shared" si="113"/>
        <v>2.2538739241690118E-4</v>
      </c>
      <c r="I1049" s="13">
        <f t="shared" si="118"/>
        <v>6.8664474710348653E-4</v>
      </c>
      <c r="J1049" s="13">
        <f t="shared" si="114"/>
        <v>2.5587859479472086</v>
      </c>
      <c r="K1049" s="13">
        <f t="shared" si="115"/>
        <v>2.558785947947209</v>
      </c>
      <c r="M1049" s="11">
        <f t="shared" si="116"/>
        <v>2.6203907096146683E-2</v>
      </c>
    </row>
    <row r="1050" spans="1:13" x14ac:dyDescent="0.25">
      <c r="A1050" s="1">
        <v>43076</v>
      </c>
      <c r="B1050" s="5">
        <v>81.44</v>
      </c>
      <c r="C1050" s="11">
        <f t="shared" si="112"/>
        <v>7.8895872751629237E-3</v>
      </c>
      <c r="D1050" s="12"/>
      <c r="E1050" s="11">
        <f t="shared" si="117"/>
        <v>7.8139860929594164E-3</v>
      </c>
      <c r="F1050" s="11">
        <f t="shared" si="113"/>
        <v>6.1058378660963164E-5</v>
      </c>
      <c r="I1050" s="13">
        <f t="shared" si="118"/>
        <v>6.6555114778977349E-4</v>
      </c>
      <c r="J1050" s="13">
        <f t="shared" si="114"/>
        <v>2.6926384620724741</v>
      </c>
      <c r="K1050" s="13">
        <f t="shared" si="115"/>
        <v>2.6926384620724741</v>
      </c>
      <c r="M1050" s="11">
        <f t="shared" si="116"/>
        <v>2.5798278000474635E-2</v>
      </c>
    </row>
    <row r="1051" spans="1:13" x14ac:dyDescent="0.25">
      <c r="A1051" s="1">
        <v>43077</v>
      </c>
      <c r="B1051" s="5">
        <v>80.17</v>
      </c>
      <c r="C1051" s="11">
        <f t="shared" si="112"/>
        <v>-1.5717172747352348E-2</v>
      </c>
      <c r="D1051" s="12"/>
      <c r="E1051" s="11">
        <f t="shared" si="117"/>
        <v>-1.5792773929555855E-2</v>
      </c>
      <c r="F1051" s="11">
        <f t="shared" si="113"/>
        <v>2.4941170839005907E-4</v>
      </c>
      <c r="I1051" s="13">
        <f t="shared" si="118"/>
        <v>6.3757028541307974E-4</v>
      </c>
      <c r="J1051" s="13">
        <f t="shared" si="114"/>
        <v>2.5643890230154711</v>
      </c>
      <c r="K1051" s="13">
        <f t="shared" si="115"/>
        <v>2.5643890230154711</v>
      </c>
      <c r="M1051" s="11">
        <f t="shared" si="116"/>
        <v>2.5250154166125E-2</v>
      </c>
    </row>
    <row r="1052" spans="1:13" x14ac:dyDescent="0.25">
      <c r="A1052" s="1">
        <v>43078</v>
      </c>
      <c r="B1052" s="5">
        <v>80</v>
      </c>
      <c r="C1052" s="11">
        <f t="shared" si="112"/>
        <v>-2.1227453809786649E-3</v>
      </c>
      <c r="D1052" s="12"/>
      <c r="E1052" s="11">
        <f t="shared" si="117"/>
        <v>-2.1983465631821727E-3</v>
      </c>
      <c r="F1052" s="11">
        <f t="shared" si="113"/>
        <v>4.8327276118548703E-6</v>
      </c>
      <c r="I1052" s="13">
        <f t="shared" si="118"/>
        <v>6.1995277589924156E-4</v>
      </c>
      <c r="J1052" s="13">
        <f t="shared" si="114"/>
        <v>2.7700974343068481</v>
      </c>
      <c r="K1052" s="13">
        <f t="shared" si="115"/>
        <v>2.7700974343068481</v>
      </c>
      <c r="M1052" s="11">
        <f t="shared" si="116"/>
        <v>2.4898850895156619E-2</v>
      </c>
    </row>
    <row r="1053" spans="1:13" x14ac:dyDescent="0.25">
      <c r="A1053" s="1">
        <v>43081</v>
      </c>
      <c r="B1053" s="5">
        <v>81.62</v>
      </c>
      <c r="C1053" s="11">
        <f t="shared" si="112"/>
        <v>2.0047695303778111E-2</v>
      </c>
      <c r="D1053" s="12"/>
      <c r="E1053" s="11">
        <f t="shared" si="117"/>
        <v>1.9972094121574604E-2</v>
      </c>
      <c r="F1053" s="11">
        <f t="shared" si="113"/>
        <v>3.9888454360103486E-4</v>
      </c>
      <c r="I1053" s="13">
        <f t="shared" si="118"/>
        <v>5.915483282517087E-4</v>
      </c>
      <c r="J1053" s="13">
        <f t="shared" si="114"/>
        <v>2.460292090161242</v>
      </c>
      <c r="K1053" s="13">
        <f t="shared" si="115"/>
        <v>2.460292090161242</v>
      </c>
      <c r="M1053" s="11">
        <f t="shared" si="116"/>
        <v>2.4321766552857723E-2</v>
      </c>
    </row>
    <row r="1054" spans="1:13" x14ac:dyDescent="0.25">
      <c r="A1054" s="1">
        <v>43082</v>
      </c>
      <c r="B1054" s="5">
        <v>80.31</v>
      </c>
      <c r="C1054" s="11">
        <f t="shared" si="112"/>
        <v>-1.6180183777288797E-2</v>
      </c>
      <c r="D1054" s="12"/>
      <c r="E1054" s="11">
        <f t="shared" si="117"/>
        <v>-1.6255784959492304E-2</v>
      </c>
      <c r="F1054" s="11">
        <f t="shared" si="113"/>
        <v>2.642505446492562E-4</v>
      </c>
      <c r="I1054" s="13">
        <f t="shared" si="118"/>
        <v>5.8378606940286983E-4</v>
      </c>
      <c r="J1054" s="13">
        <f t="shared" si="114"/>
        <v>2.5777246358159438</v>
      </c>
      <c r="K1054" s="13">
        <f t="shared" si="115"/>
        <v>2.5777246358159438</v>
      </c>
      <c r="M1054" s="11">
        <f t="shared" si="116"/>
        <v>2.4161665286210506E-2</v>
      </c>
    </row>
    <row r="1055" spans="1:13" x14ac:dyDescent="0.25">
      <c r="A1055" s="1">
        <v>43083</v>
      </c>
      <c r="B1055" s="5">
        <v>79.13</v>
      </c>
      <c r="C1055" s="11">
        <f t="shared" si="112"/>
        <v>-1.4802076579268932E-2</v>
      </c>
      <c r="D1055" s="12"/>
      <c r="E1055" s="11">
        <f t="shared" si="117"/>
        <v>-1.487767776147244E-2</v>
      </c>
      <c r="F1055" s="11">
        <f t="shared" si="113"/>
        <v>2.2134529557421158E-4</v>
      </c>
      <c r="I1055" s="13">
        <f t="shared" si="118"/>
        <v>5.6966680428089192E-4</v>
      </c>
      <c r="J1055" s="13">
        <f t="shared" si="114"/>
        <v>2.6220148229380635</v>
      </c>
      <c r="K1055" s="13">
        <f t="shared" si="115"/>
        <v>2.6220148229380635</v>
      </c>
      <c r="M1055" s="11">
        <f t="shared" si="116"/>
        <v>2.3867693736113086E-2</v>
      </c>
    </row>
    <row r="1056" spans="1:13" x14ac:dyDescent="0.25">
      <c r="A1056" s="1">
        <v>43084</v>
      </c>
      <c r="B1056" s="5">
        <v>78.66</v>
      </c>
      <c r="C1056" s="11">
        <f t="shared" si="112"/>
        <v>-5.9573026174384548E-3</v>
      </c>
      <c r="D1056" s="12"/>
      <c r="E1056" s="11">
        <f t="shared" si="117"/>
        <v>-6.0329037996419621E-3</v>
      </c>
      <c r="F1056" s="11">
        <f t="shared" si="113"/>
        <v>3.6395928255734424E-5</v>
      </c>
      <c r="I1056" s="13">
        <f t="shared" si="118"/>
        <v>5.5421913803669915E-4</v>
      </c>
      <c r="J1056" s="13">
        <f t="shared" si="114"/>
        <v>2.7972013410076455</v>
      </c>
      <c r="K1056" s="13">
        <f t="shared" si="115"/>
        <v>2.7972013410076455</v>
      </c>
      <c r="M1056" s="11">
        <f t="shared" si="116"/>
        <v>2.3541859273147888E-2</v>
      </c>
    </row>
    <row r="1057" spans="1:13" x14ac:dyDescent="0.25">
      <c r="A1057" s="1">
        <v>43085</v>
      </c>
      <c r="B1057" s="5">
        <v>79.790000000000006</v>
      </c>
      <c r="C1057" s="11">
        <f t="shared" si="112"/>
        <v>1.4263416316526258E-2</v>
      </c>
      <c r="D1057" s="12"/>
      <c r="E1057" s="11">
        <f t="shared" si="117"/>
        <v>1.418781513432275E-2</v>
      </c>
      <c r="F1057" s="11">
        <f t="shared" si="113"/>
        <v>2.0129409828571767E-4</v>
      </c>
      <c r="I1057" s="13">
        <f t="shared" si="118"/>
        <v>5.3071406204758869E-4</v>
      </c>
      <c r="J1057" s="13">
        <f t="shared" si="114"/>
        <v>2.6620604653936173</v>
      </c>
      <c r="K1057" s="13">
        <f t="shared" si="115"/>
        <v>2.6620604653936173</v>
      </c>
      <c r="M1057" s="11">
        <f t="shared" si="116"/>
        <v>2.3037232083034383E-2</v>
      </c>
    </row>
    <row r="1058" spans="1:13" x14ac:dyDescent="0.25">
      <c r="A1058" s="1">
        <v>43088</v>
      </c>
      <c r="B1058" s="5">
        <v>80.260000000000005</v>
      </c>
      <c r="C1058" s="11">
        <f t="shared" si="112"/>
        <v>5.8731815185811337E-3</v>
      </c>
      <c r="D1058" s="12"/>
      <c r="E1058" s="11">
        <f t="shared" si="117"/>
        <v>5.7975803363776264E-3</v>
      </c>
      <c r="F1058" s="11">
        <f t="shared" si="113"/>
        <v>3.3611937756752514E-5</v>
      </c>
      <c r="I1058" s="13">
        <f t="shared" si="118"/>
        <v>5.1652870534316336E-4</v>
      </c>
      <c r="J1058" s="13">
        <f t="shared" si="114"/>
        <v>2.8327149443175972</v>
      </c>
      <c r="K1058" s="13">
        <f t="shared" si="115"/>
        <v>2.8327149443175972</v>
      </c>
      <c r="M1058" s="11">
        <f t="shared" si="116"/>
        <v>2.272726788118544E-2</v>
      </c>
    </row>
    <row r="1059" spans="1:13" x14ac:dyDescent="0.25">
      <c r="A1059" s="1">
        <v>43089</v>
      </c>
      <c r="B1059" s="5">
        <v>79.760000000000005</v>
      </c>
      <c r="C1059" s="11">
        <f t="shared" si="112"/>
        <v>-6.2492391851877507E-3</v>
      </c>
      <c r="D1059" s="12"/>
      <c r="E1059" s="11">
        <f t="shared" si="117"/>
        <v>-6.324840367391258E-3</v>
      </c>
      <c r="F1059" s="11">
        <f t="shared" si="113"/>
        <v>4.0003605672981986E-5</v>
      </c>
      <c r="I1059" s="13">
        <f t="shared" si="118"/>
        <v>4.9492782164156114E-4</v>
      </c>
      <c r="J1059" s="13">
        <f t="shared" si="114"/>
        <v>2.8461972018438724</v>
      </c>
      <c r="K1059" s="13">
        <f t="shared" si="115"/>
        <v>2.8461972018438724</v>
      </c>
      <c r="M1059" s="11">
        <f t="shared" si="116"/>
        <v>2.2246973314173798E-2</v>
      </c>
    </row>
    <row r="1060" spans="1:13" x14ac:dyDescent="0.25">
      <c r="A1060" s="1">
        <v>43090</v>
      </c>
      <c r="B1060" s="5">
        <v>79.760000000000005</v>
      </c>
      <c r="C1060" s="11">
        <f t="shared" si="112"/>
        <v>0</v>
      </c>
      <c r="D1060" s="12"/>
      <c r="E1060" s="11">
        <f t="shared" si="117"/>
        <v>-7.5601182203507595E-5</v>
      </c>
      <c r="F1060" s="11">
        <f t="shared" si="113"/>
        <v>5.7155387505679537E-9</v>
      </c>
      <c r="I1060" s="13">
        <f t="shared" si="118"/>
        <v>4.7466568528642763E-4</v>
      </c>
      <c r="J1060" s="13">
        <f t="shared" si="114"/>
        <v>2.9075053572899048</v>
      </c>
      <c r="K1060" s="13">
        <f t="shared" si="115"/>
        <v>2.9075053572899052</v>
      </c>
      <c r="M1060" s="11">
        <f t="shared" si="116"/>
        <v>2.1786823662168553E-2</v>
      </c>
    </row>
    <row r="1061" spans="1:13" x14ac:dyDescent="0.25">
      <c r="A1061" s="1">
        <v>43091</v>
      </c>
      <c r="B1061" s="5">
        <v>78.5</v>
      </c>
      <c r="C1061" s="11">
        <f t="shared" si="112"/>
        <v>-1.5923500865220201E-2</v>
      </c>
      <c r="D1061" s="12"/>
      <c r="E1061" s="11">
        <f t="shared" si="117"/>
        <v>-1.5999102047423708E-2</v>
      </c>
      <c r="F1061" s="11">
        <f t="shared" si="113"/>
        <v>2.5597126632387752E-4</v>
      </c>
      <c r="I1061" s="13">
        <f t="shared" si="118"/>
        <v>4.5356910467929623E-4</v>
      </c>
      <c r="J1061" s="13">
        <f t="shared" si="114"/>
        <v>2.6480684311954579</v>
      </c>
      <c r="K1061" s="13">
        <f t="shared" si="115"/>
        <v>2.6480684311954583</v>
      </c>
      <c r="M1061" s="11">
        <f t="shared" si="116"/>
        <v>2.1297161892592547E-2</v>
      </c>
    </row>
    <row r="1062" spans="1:13" x14ac:dyDescent="0.25">
      <c r="A1062" s="1">
        <v>43092</v>
      </c>
      <c r="B1062" s="5">
        <v>77.36</v>
      </c>
      <c r="C1062" s="11">
        <f t="shared" si="112"/>
        <v>-1.4628773643323904E-2</v>
      </c>
      <c r="D1062" s="12"/>
      <c r="E1062" s="11">
        <f t="shared" si="117"/>
        <v>-1.4704374825527411E-2</v>
      </c>
      <c r="F1062" s="11">
        <f t="shared" si="113"/>
        <v>2.162186390096043E-4</v>
      </c>
      <c r="I1062" s="13">
        <f t="shared" si="118"/>
        <v>4.4579698927882388E-4</v>
      </c>
      <c r="J1062" s="13">
        <f t="shared" si="114"/>
        <v>2.6963769496959529</v>
      </c>
      <c r="K1062" s="13">
        <f t="shared" si="115"/>
        <v>2.6963769496959533</v>
      </c>
      <c r="M1062" s="11">
        <f t="shared" si="116"/>
        <v>2.1113905116742944E-2</v>
      </c>
    </row>
    <row r="1063" spans="1:13" x14ac:dyDescent="0.25">
      <c r="A1063" s="1">
        <v>43095</v>
      </c>
      <c r="B1063" s="5">
        <v>76.25</v>
      </c>
      <c r="C1063" s="11">
        <f t="shared" si="112"/>
        <v>-1.4452435657517845E-2</v>
      </c>
      <c r="D1063" s="12"/>
      <c r="E1063" s="11">
        <f t="shared" si="117"/>
        <v>-1.4528036839721353E-2</v>
      </c>
      <c r="F1063" s="11">
        <f t="shared" si="113"/>
        <v>2.1106385441630078E-4</v>
      </c>
      <c r="I1063" s="13">
        <f t="shared" si="118"/>
        <v>4.3651919374565457E-4</v>
      </c>
      <c r="J1063" s="13">
        <f t="shared" si="114"/>
        <v>2.7076427560025969</v>
      </c>
      <c r="K1063" s="13">
        <f t="shared" si="115"/>
        <v>2.7076427560025969</v>
      </c>
      <c r="M1063" s="11">
        <f t="shared" si="116"/>
        <v>2.0893041754269641E-2</v>
      </c>
    </row>
    <row r="1064" spans="1:13" x14ac:dyDescent="0.25">
      <c r="A1064" s="1">
        <v>43096</v>
      </c>
      <c r="B1064" s="5">
        <v>77.5</v>
      </c>
      <c r="C1064" s="11">
        <f t="shared" si="112"/>
        <v>1.6260520871780326E-2</v>
      </c>
      <c r="D1064" s="12"/>
      <c r="E1064" s="11">
        <f t="shared" si="117"/>
        <v>1.6184919689576818E-2</v>
      </c>
      <c r="F1064" s="11">
        <f t="shared" si="113"/>
        <v>2.6195162535805138E-4</v>
      </c>
      <c r="I1064" s="13">
        <f t="shared" si="118"/>
        <v>4.274745647075733E-4</v>
      </c>
      <c r="J1064" s="13">
        <f t="shared" si="114"/>
        <v>2.6534749515642191</v>
      </c>
      <c r="K1064" s="13">
        <f t="shared" si="115"/>
        <v>2.6534749515642191</v>
      </c>
      <c r="M1064" s="11">
        <f t="shared" si="116"/>
        <v>2.0675458028966934E-2</v>
      </c>
    </row>
    <row r="1065" spans="1:13" x14ac:dyDescent="0.25">
      <c r="A1065" s="1">
        <v>43097</v>
      </c>
      <c r="B1065" s="5">
        <v>77.5</v>
      </c>
      <c r="C1065" s="11">
        <f t="shared" si="112"/>
        <v>0</v>
      </c>
      <c r="D1065" s="12"/>
      <c r="E1065" s="11">
        <f t="shared" si="117"/>
        <v>-7.5601182203507595E-5</v>
      </c>
      <c r="F1065" s="11">
        <f t="shared" si="113"/>
        <v>5.7155387505679537E-9</v>
      </c>
      <c r="I1065" s="13">
        <f t="shared" si="118"/>
        <v>4.2157728131324724E-4</v>
      </c>
      <c r="J1065" s="13">
        <f t="shared" si="114"/>
        <v>2.9668084125482976</v>
      </c>
      <c r="K1065" s="13">
        <f t="shared" si="115"/>
        <v>2.9668084125482981</v>
      </c>
      <c r="M1065" s="11">
        <f t="shared" si="116"/>
        <v>2.0532347194445334E-2</v>
      </c>
    </row>
    <row r="1066" spans="1:13" x14ac:dyDescent="0.25">
      <c r="A1066" s="1">
        <v>43098</v>
      </c>
      <c r="B1066" s="5">
        <v>80.569999999999993</v>
      </c>
      <c r="C1066" s="11">
        <f t="shared" si="112"/>
        <v>3.8848435429803173E-2</v>
      </c>
      <c r="D1066" s="12"/>
      <c r="E1066" s="11">
        <f t="shared" si="117"/>
        <v>3.8772834247599662E-2</v>
      </c>
      <c r="F1066" s="11">
        <f t="shared" si="113"/>
        <v>1.5033326755918373E-3</v>
      </c>
      <c r="I1066" s="13">
        <f t="shared" si="118"/>
        <v>4.0323044970473279E-4</v>
      </c>
      <c r="J1066" s="13">
        <f t="shared" si="114"/>
        <v>1.1249515767781002</v>
      </c>
      <c r="K1066" s="13">
        <f t="shared" si="115"/>
        <v>1.1249515767781006</v>
      </c>
      <c r="M1066" s="11">
        <f t="shared" si="116"/>
        <v>2.0080598838299938E-2</v>
      </c>
    </row>
    <row r="1067" spans="1:13" x14ac:dyDescent="0.25">
      <c r="A1067" s="1">
        <v>43099</v>
      </c>
      <c r="B1067" s="5">
        <v>81.650000000000006</v>
      </c>
      <c r="C1067" s="11">
        <f t="shared" si="112"/>
        <v>1.3315447627369598E-2</v>
      </c>
      <c r="D1067" s="12"/>
      <c r="E1067" s="11">
        <f t="shared" si="117"/>
        <v>1.3239846445166091E-2</v>
      </c>
      <c r="F1067" s="11">
        <f t="shared" si="113"/>
        <v>1.7529353389157716E-4</v>
      </c>
      <c r="I1067" s="13">
        <f t="shared" si="118"/>
        <v>4.5863848209319602E-4</v>
      </c>
      <c r="J1067" s="13">
        <f t="shared" si="114"/>
        <v>2.7335835283431886</v>
      </c>
      <c r="K1067" s="13">
        <f t="shared" si="115"/>
        <v>2.7335835283431886</v>
      </c>
      <c r="M1067" s="11">
        <f t="shared" si="116"/>
        <v>2.1415846518248956E-2</v>
      </c>
    </row>
    <row r="1068" spans="1:13" x14ac:dyDescent="0.25">
      <c r="A1068" s="1">
        <v>43102</v>
      </c>
      <c r="B1068" s="5">
        <v>83.59</v>
      </c>
      <c r="C1068" s="11">
        <f t="shared" si="112"/>
        <v>2.3482076294590634E-2</v>
      </c>
      <c r="D1068" s="12"/>
      <c r="E1068" s="11">
        <f t="shared" si="117"/>
        <v>2.3406475112387127E-2</v>
      </c>
      <c r="F1068" s="11">
        <f t="shared" si="113"/>
        <v>5.4786307718679796E-4</v>
      </c>
      <c r="I1068" s="13">
        <f t="shared" si="118"/>
        <v>4.4692513346207162E-4</v>
      </c>
      <c r="J1068" s="13">
        <f t="shared" si="114"/>
        <v>2.3246963080816925</v>
      </c>
      <c r="K1068" s="13">
        <f t="shared" si="115"/>
        <v>2.3246963080816925</v>
      </c>
      <c r="M1068" s="11">
        <f t="shared" si="116"/>
        <v>2.1140603904857391E-2</v>
      </c>
    </row>
    <row r="1069" spans="1:13" x14ac:dyDescent="0.25">
      <c r="A1069" s="1">
        <v>43103</v>
      </c>
      <c r="B1069" s="5">
        <v>86</v>
      </c>
      <c r="C1069" s="11">
        <f t="shared" si="112"/>
        <v>2.8423400542442932E-2</v>
      </c>
      <c r="D1069" s="12"/>
      <c r="E1069" s="11">
        <f t="shared" si="117"/>
        <v>2.8347799360239425E-2</v>
      </c>
      <c r="F1069" s="11">
        <f t="shared" si="113"/>
        <v>8.035977285683907E-4</v>
      </c>
      <c r="I1069" s="13">
        <f t="shared" si="118"/>
        <v>4.5386557526609932E-4</v>
      </c>
      <c r="J1069" s="13">
        <f t="shared" si="114"/>
        <v>2.0446345658873022</v>
      </c>
      <c r="K1069" s="13">
        <f t="shared" si="115"/>
        <v>2.0446345658873017</v>
      </c>
      <c r="M1069" s="11">
        <f t="shared" si="116"/>
        <v>2.1304121086449433E-2</v>
      </c>
    </row>
    <row r="1070" spans="1:13" x14ac:dyDescent="0.25">
      <c r="A1070" s="1">
        <v>43104</v>
      </c>
      <c r="B1070" s="5">
        <v>84.19</v>
      </c>
      <c r="C1070" s="11">
        <f t="shared" si="112"/>
        <v>-2.1271146903935188E-2</v>
      </c>
      <c r="D1070" s="12"/>
      <c r="E1070" s="11">
        <f t="shared" si="117"/>
        <v>-2.1346748086138696E-2</v>
      </c>
      <c r="F1070" s="11">
        <f t="shared" si="113"/>
        <v>4.5568365385306606E-4</v>
      </c>
      <c r="I1070" s="13">
        <f t="shared" si="118"/>
        <v>4.7281933705011219E-4</v>
      </c>
      <c r="J1070" s="13">
        <f t="shared" si="114"/>
        <v>2.4275808149085569</v>
      </c>
      <c r="K1070" s="13">
        <f t="shared" si="115"/>
        <v>2.4275808149085565</v>
      </c>
      <c r="M1070" s="11">
        <f t="shared" si="116"/>
        <v>2.1744409328609323E-2</v>
      </c>
    </row>
    <row r="1071" spans="1:13" x14ac:dyDescent="0.25">
      <c r="A1071" s="1">
        <v>43105</v>
      </c>
      <c r="B1071" s="5">
        <v>87</v>
      </c>
      <c r="C1071" s="11">
        <f t="shared" si="112"/>
        <v>3.2831969305011165E-2</v>
      </c>
      <c r="D1071" s="12"/>
      <c r="E1071" s="11">
        <f t="shared" si="117"/>
        <v>3.2756368122807654E-2</v>
      </c>
      <c r="F1071" s="11">
        <f t="shared" si="113"/>
        <v>1.0729796525968895E-3</v>
      </c>
      <c r="I1071" s="13">
        <f t="shared" si="118"/>
        <v>4.7364535846198966E-4</v>
      </c>
      <c r="J1071" s="13">
        <f t="shared" si="114"/>
        <v>1.77590478231675</v>
      </c>
      <c r="K1071" s="13">
        <f t="shared" si="115"/>
        <v>1.77590478231675</v>
      </c>
      <c r="M1071" s="11">
        <f t="shared" si="116"/>
        <v>2.1763394920416016E-2</v>
      </c>
    </row>
    <row r="1072" spans="1:13" x14ac:dyDescent="0.25">
      <c r="A1072" s="1">
        <v>43106</v>
      </c>
      <c r="B1072" s="5">
        <v>87.68</v>
      </c>
      <c r="C1072" s="11">
        <f t="shared" si="112"/>
        <v>7.7857045451218037E-3</v>
      </c>
      <c r="D1072" s="12"/>
      <c r="E1072" s="11">
        <f t="shared" si="117"/>
        <v>7.7101033629182964E-3</v>
      </c>
      <c r="F1072" s="11">
        <f t="shared" si="113"/>
        <v>5.9445693866884025E-5</v>
      </c>
      <c r="I1072" s="13">
        <f t="shared" si="118"/>
        <v>5.04601883072667E-4</v>
      </c>
      <c r="J1072" s="13">
        <f t="shared" si="114"/>
        <v>2.8180283024890151</v>
      </c>
      <c r="K1072" s="13">
        <f t="shared" si="115"/>
        <v>2.8180283024890151</v>
      </c>
      <c r="M1072" s="11">
        <f t="shared" si="116"/>
        <v>2.2463345322383907E-2</v>
      </c>
    </row>
    <row r="1073" spans="1:13" x14ac:dyDescent="0.25">
      <c r="A1073" s="1">
        <v>43109</v>
      </c>
      <c r="B1073" s="5">
        <v>87.51</v>
      </c>
      <c r="C1073" s="11">
        <f t="shared" si="112"/>
        <v>-1.9407506519657201E-3</v>
      </c>
      <c r="D1073" s="12"/>
      <c r="E1073" s="11">
        <f t="shared" si="117"/>
        <v>-2.0163518341692276E-3</v>
      </c>
      <c r="F1073" s="11">
        <f t="shared" si="113"/>
        <v>4.0656747191576085E-6</v>
      </c>
      <c r="I1073" s="13">
        <f t="shared" si="118"/>
        <v>4.8487893990323814E-4</v>
      </c>
      <c r="J1073" s="13">
        <f t="shared" si="114"/>
        <v>2.8926746564002745</v>
      </c>
      <c r="K1073" s="13">
        <f t="shared" si="115"/>
        <v>2.8926746564002745</v>
      </c>
      <c r="M1073" s="11">
        <f t="shared" si="116"/>
        <v>2.2019966846097614E-2</v>
      </c>
    </row>
    <row r="1074" spans="1:13" x14ac:dyDescent="0.25">
      <c r="A1074" s="1">
        <v>43110</v>
      </c>
      <c r="B1074" s="5">
        <v>88.58</v>
      </c>
      <c r="C1074" s="11">
        <f t="shared" si="112"/>
        <v>1.2153025947312329E-2</v>
      </c>
      <c r="D1074" s="12"/>
      <c r="E1074" s="11">
        <f t="shared" si="117"/>
        <v>1.2077424765108822E-2</v>
      </c>
      <c r="F1074" s="11">
        <f t="shared" si="113"/>
        <v>1.4586418895686388E-4</v>
      </c>
      <c r="I1074" s="13">
        <f t="shared" si="118"/>
        <v>4.6343505541775719E-4</v>
      </c>
      <c r="J1074" s="13">
        <f t="shared" si="114"/>
        <v>2.7621107691839213</v>
      </c>
      <c r="K1074" s="13">
        <f t="shared" si="115"/>
        <v>2.7621107691839213</v>
      </c>
      <c r="M1074" s="11">
        <f t="shared" si="116"/>
        <v>2.152754178762074E-2</v>
      </c>
    </row>
    <row r="1075" spans="1:13" x14ac:dyDescent="0.25">
      <c r="A1075" s="1">
        <v>43111</v>
      </c>
      <c r="B1075" s="5">
        <v>87.59</v>
      </c>
      <c r="C1075" s="11">
        <f t="shared" si="112"/>
        <v>-1.1239262320054507E-2</v>
      </c>
      <c r="D1075" s="12"/>
      <c r="E1075" s="11">
        <f t="shared" si="117"/>
        <v>-1.1314863502258014E-2</v>
      </c>
      <c r="F1075" s="11">
        <f t="shared" si="113"/>
        <v>1.280261360747305E-4</v>
      </c>
      <c r="I1075" s="13">
        <f t="shared" si="118"/>
        <v>4.5004510057885806E-4</v>
      </c>
      <c r="J1075" s="13">
        <f t="shared" si="114"/>
        <v>2.7919058383386308</v>
      </c>
      <c r="K1075" s="13">
        <f t="shared" si="115"/>
        <v>2.7919058383386308</v>
      </c>
      <c r="M1075" s="11">
        <f t="shared" si="116"/>
        <v>2.1214266439800789E-2</v>
      </c>
    </row>
    <row r="1076" spans="1:13" x14ac:dyDescent="0.25">
      <c r="A1076" s="1">
        <v>43112</v>
      </c>
      <c r="B1076" s="5">
        <v>86.05</v>
      </c>
      <c r="C1076" s="11">
        <f t="shared" si="112"/>
        <v>-1.7738313517449224E-2</v>
      </c>
      <c r="D1076" s="12"/>
      <c r="E1076" s="11">
        <f t="shared" si="117"/>
        <v>-1.7813914699652732E-2</v>
      </c>
      <c r="F1076" s="11">
        <f t="shared" si="113"/>
        <v>3.1733555692650369E-4</v>
      </c>
      <c r="I1076" s="13">
        <f t="shared" si="118"/>
        <v>4.3631754597510381E-4</v>
      </c>
      <c r="J1076" s="13">
        <f t="shared" si="114"/>
        <v>2.5859795291271914</v>
      </c>
      <c r="K1076" s="13">
        <f t="shared" si="115"/>
        <v>2.5859795291271914</v>
      </c>
      <c r="M1076" s="11">
        <f t="shared" si="116"/>
        <v>2.0888215480866331E-2</v>
      </c>
    </row>
    <row r="1077" spans="1:13" x14ac:dyDescent="0.25">
      <c r="A1077" s="1">
        <v>43113</v>
      </c>
      <c r="B1077" s="5">
        <v>81.3</v>
      </c>
      <c r="C1077" s="11">
        <f t="shared" si="112"/>
        <v>-5.6782506103783464E-2</v>
      </c>
      <c r="D1077" s="12"/>
      <c r="E1077" s="11">
        <f t="shared" si="117"/>
        <v>-5.6858107285986975E-2</v>
      </c>
      <c r="F1077" s="11">
        <f t="shared" si="113"/>
        <v>3.2328443641448054E-3</v>
      </c>
      <c r="I1077" s="13">
        <f t="shared" si="118"/>
        <v>4.3238599193051941E-4</v>
      </c>
      <c r="J1077" s="13">
        <f t="shared" si="114"/>
        <v>-0.78422037291406532</v>
      </c>
      <c r="K1077" s="13">
        <f t="shared" si="115"/>
        <v>-0.78422037291406488</v>
      </c>
      <c r="M1077" s="11">
        <f t="shared" si="116"/>
        <v>2.0793893140307312E-2</v>
      </c>
    </row>
    <row r="1078" spans="1:13" x14ac:dyDescent="0.25">
      <c r="A1078" s="1">
        <v>43116</v>
      </c>
      <c r="B1078" s="5">
        <v>81.3</v>
      </c>
      <c r="C1078" s="11">
        <f t="shared" si="112"/>
        <v>0</v>
      </c>
      <c r="D1078" s="12"/>
      <c r="E1078" s="11">
        <f t="shared" si="117"/>
        <v>-7.5601182203507595E-5</v>
      </c>
      <c r="F1078" s="11">
        <f t="shared" si="113"/>
        <v>5.7155387505679537E-9</v>
      </c>
      <c r="I1078" s="13">
        <f t="shared" si="118"/>
        <v>5.6901882872682167E-4</v>
      </c>
      <c r="J1078" s="13">
        <f t="shared" si="114"/>
        <v>2.8168549612583034</v>
      </c>
      <c r="K1078" s="13">
        <f t="shared" si="115"/>
        <v>2.8168549612583034</v>
      </c>
      <c r="M1078" s="11">
        <f t="shared" si="116"/>
        <v>2.3854115551133346E-2</v>
      </c>
    </row>
    <row r="1079" spans="1:13" x14ac:dyDescent="0.25">
      <c r="A1079" s="1">
        <v>43117</v>
      </c>
      <c r="B1079" s="5">
        <v>80.540000000000006</v>
      </c>
      <c r="C1079" s="11">
        <f t="shared" si="112"/>
        <v>-9.3920611304566717E-3</v>
      </c>
      <c r="D1079" s="12"/>
      <c r="E1079" s="11">
        <f t="shared" si="117"/>
        <v>-9.4676623126601789E-3</v>
      </c>
      <c r="F1079" s="11">
        <f t="shared" si="113"/>
        <v>8.9636629666565884E-5</v>
      </c>
      <c r="I1079" s="13">
        <f t="shared" si="118"/>
        <v>5.4303516464619466E-4</v>
      </c>
      <c r="J1079" s="13">
        <f t="shared" si="114"/>
        <v>2.7576967186949157</v>
      </c>
      <c r="K1079" s="13">
        <f t="shared" si="115"/>
        <v>2.7576967186949157</v>
      </c>
      <c r="M1079" s="11">
        <f t="shared" si="116"/>
        <v>2.3303114912950902E-2</v>
      </c>
    </row>
    <row r="1080" spans="1:13" x14ac:dyDescent="0.25">
      <c r="A1080" s="1">
        <v>43118</v>
      </c>
      <c r="B1080" s="5">
        <v>79.7</v>
      </c>
      <c r="C1080" s="11">
        <f t="shared" si="112"/>
        <v>-1.0484369627138831E-2</v>
      </c>
      <c r="D1080" s="12"/>
      <c r="E1080" s="11">
        <f t="shared" si="117"/>
        <v>-1.0559970809342338E-2</v>
      </c>
      <c r="F1080" s="11">
        <f t="shared" si="113"/>
        <v>1.1151298349416228E-4</v>
      </c>
      <c r="I1080" s="13">
        <f t="shared" si="118"/>
        <v>5.2265267356934838E-4</v>
      </c>
      <c r="J1080" s="13">
        <f t="shared" si="114"/>
        <v>2.7526783587523336</v>
      </c>
      <c r="K1080" s="13">
        <f t="shared" si="115"/>
        <v>2.7526783587523336</v>
      </c>
      <c r="M1080" s="11">
        <f t="shared" si="116"/>
        <v>2.2861598228674836E-2</v>
      </c>
    </row>
    <row r="1081" spans="1:13" x14ac:dyDescent="0.25">
      <c r="A1081" s="1">
        <v>43119</v>
      </c>
      <c r="B1081" s="5">
        <v>81.05</v>
      </c>
      <c r="C1081" s="11">
        <f t="shared" si="112"/>
        <v>1.6796662385515696E-2</v>
      </c>
      <c r="D1081" s="12"/>
      <c r="E1081" s="11">
        <f t="shared" si="117"/>
        <v>1.6721061203312189E-2</v>
      </c>
      <c r="F1081" s="11">
        <f t="shared" si="113"/>
        <v>2.7959388776491206E-4</v>
      </c>
      <c r="I1081" s="13">
        <f t="shared" si="118"/>
        <v>5.0437326553183189E-4</v>
      </c>
      <c r="J1081" s="13">
        <f t="shared" si="114"/>
        <v>2.5999888305751364</v>
      </c>
      <c r="K1081" s="13">
        <f t="shared" si="115"/>
        <v>2.5999888305751364</v>
      </c>
      <c r="M1081" s="11">
        <f t="shared" si="116"/>
        <v>2.2458256066129265E-2</v>
      </c>
    </row>
    <row r="1082" spans="1:13" x14ac:dyDescent="0.25">
      <c r="A1082" s="1">
        <v>43120</v>
      </c>
      <c r="B1082" s="5">
        <v>78.989999999999995</v>
      </c>
      <c r="C1082" s="11">
        <f t="shared" si="112"/>
        <v>-2.5744986005357375E-2</v>
      </c>
      <c r="D1082" s="12"/>
      <c r="E1082" s="11">
        <f t="shared" si="117"/>
        <v>-2.5820587187560883E-2</v>
      </c>
      <c r="F1082" s="11">
        <f t="shared" si="113"/>
        <v>6.6670272271043319E-4</v>
      </c>
      <c r="I1082" s="13">
        <f t="shared" si="118"/>
        <v>4.9534794492952594E-4</v>
      </c>
      <c r="J1082" s="13">
        <f t="shared" si="114"/>
        <v>2.2132224740408803</v>
      </c>
      <c r="K1082" s="13">
        <f t="shared" si="115"/>
        <v>2.2132224740408803</v>
      </c>
      <c r="M1082" s="11">
        <f t="shared" si="116"/>
        <v>2.2256413568441928E-2</v>
      </c>
    </row>
    <row r="1083" spans="1:13" x14ac:dyDescent="0.25">
      <c r="A1083" s="1">
        <v>43123</v>
      </c>
      <c r="B1083" s="5">
        <v>78.42</v>
      </c>
      <c r="C1083" s="11">
        <f t="shared" si="112"/>
        <v>-7.2422653121420478E-3</v>
      </c>
      <c r="D1083" s="12"/>
      <c r="E1083" s="11">
        <f t="shared" si="117"/>
        <v>-7.3178664943455551E-3</v>
      </c>
      <c r="F1083" s="11">
        <f t="shared" si="113"/>
        <v>5.3551170029065307E-5</v>
      </c>
      <c r="I1083" s="13">
        <f t="shared" si="118"/>
        <v>5.0515411087470358E-4</v>
      </c>
      <c r="J1083" s="13">
        <f t="shared" si="114"/>
        <v>2.8233801844407789</v>
      </c>
      <c r="K1083" s="13">
        <f t="shared" si="115"/>
        <v>2.8233801844407789</v>
      </c>
      <c r="M1083" s="11">
        <f t="shared" si="116"/>
        <v>2.2475633714640921E-2</v>
      </c>
    </row>
    <row r="1084" spans="1:13" x14ac:dyDescent="0.25">
      <c r="A1084" s="1">
        <v>43124</v>
      </c>
      <c r="B1084" s="5">
        <v>80.11</v>
      </c>
      <c r="C1084" s="11">
        <f t="shared" si="112"/>
        <v>2.1321693362839855E-2</v>
      </c>
      <c r="D1084" s="12"/>
      <c r="E1084" s="11">
        <f t="shared" si="117"/>
        <v>2.1246092180636347E-2</v>
      </c>
      <c r="F1084" s="11">
        <f t="shared" si="113"/>
        <v>4.5139643294809693E-4</v>
      </c>
      <c r="I1084" s="13">
        <f t="shared" si="118"/>
        <v>4.8500859490694645E-4</v>
      </c>
      <c r="J1084" s="13">
        <f t="shared" si="114"/>
        <v>2.4313845389500743</v>
      </c>
      <c r="K1084" s="13">
        <f t="shared" si="115"/>
        <v>2.4313845389500743</v>
      </c>
      <c r="M1084" s="11">
        <f t="shared" si="116"/>
        <v>2.2022910681990845E-2</v>
      </c>
    </row>
    <row r="1085" spans="1:13" x14ac:dyDescent="0.25">
      <c r="A1085" s="1">
        <v>43125</v>
      </c>
      <c r="B1085" s="5">
        <v>80.319999999999993</v>
      </c>
      <c r="C1085" s="11">
        <f t="shared" si="112"/>
        <v>2.6179657163934887E-3</v>
      </c>
      <c r="D1085" s="12"/>
      <c r="E1085" s="11">
        <f t="shared" si="117"/>
        <v>2.542364534189981E-3</v>
      </c>
      <c r="F1085" s="11">
        <f t="shared" si="113"/>
        <v>6.4636174247070387E-6</v>
      </c>
      <c r="I1085" s="13">
        <f t="shared" si="118"/>
        <v>4.8530712340746619E-4</v>
      </c>
      <c r="J1085" s="13">
        <f t="shared" si="114"/>
        <v>2.8897664722947396</v>
      </c>
      <c r="K1085" s="13">
        <f t="shared" si="115"/>
        <v>2.8897664722947396</v>
      </c>
      <c r="M1085" s="11">
        <f t="shared" si="116"/>
        <v>2.2029687319784323E-2</v>
      </c>
    </row>
    <row r="1086" spans="1:13" x14ac:dyDescent="0.25">
      <c r="A1086" s="1">
        <v>43126</v>
      </c>
      <c r="B1086" s="5">
        <v>78.3</v>
      </c>
      <c r="C1086" s="11">
        <f t="shared" si="112"/>
        <v>-2.547105294666157E-2</v>
      </c>
      <c r="D1086" s="12"/>
      <c r="E1086" s="11">
        <f t="shared" si="117"/>
        <v>-2.5546654128865077E-2</v>
      </c>
      <c r="F1086" s="11">
        <f t="shared" si="113"/>
        <v>6.5263153717985906E-4</v>
      </c>
      <c r="I1086" s="13">
        <f t="shared" si="118"/>
        <v>4.6398999039910018E-4</v>
      </c>
      <c r="J1086" s="13">
        <f t="shared" si="114"/>
        <v>2.2156033418480074</v>
      </c>
      <c r="K1086" s="13">
        <f t="shared" si="115"/>
        <v>2.2156033418480079</v>
      </c>
      <c r="M1086" s="11">
        <f t="shared" si="116"/>
        <v>2.1540426885256946E-2</v>
      </c>
    </row>
    <row r="1087" spans="1:13" x14ac:dyDescent="0.25">
      <c r="A1087" s="1">
        <v>43127</v>
      </c>
      <c r="B1087" s="5">
        <v>78.2</v>
      </c>
      <c r="C1087" s="11">
        <f t="shared" si="112"/>
        <v>-1.2779554454919577E-3</v>
      </c>
      <c r="D1087" s="12"/>
      <c r="E1087" s="11">
        <f t="shared" si="117"/>
        <v>-1.3535566276954652E-3</v>
      </c>
      <c r="F1087" s="11">
        <f t="shared" si="113"/>
        <v>1.8321155443783201E-6</v>
      </c>
      <c r="I1087" s="13">
        <f t="shared" si="118"/>
        <v>4.7474355968293408E-4</v>
      </c>
      <c r="J1087" s="13">
        <f t="shared" si="114"/>
        <v>2.9054997694168918</v>
      </c>
      <c r="K1087" s="13">
        <f t="shared" si="115"/>
        <v>2.9054997694168918</v>
      </c>
      <c r="M1087" s="11">
        <f t="shared" si="116"/>
        <v>2.1788610779095902E-2</v>
      </c>
    </row>
    <row r="1088" spans="1:13" x14ac:dyDescent="0.25">
      <c r="A1088" s="1">
        <v>43130</v>
      </c>
      <c r="B1088" s="5">
        <v>78.180000000000007</v>
      </c>
      <c r="C1088" s="11">
        <f t="shared" si="112"/>
        <v>-2.5578718645657256E-4</v>
      </c>
      <c r="D1088" s="12"/>
      <c r="E1088" s="11">
        <f t="shared" si="117"/>
        <v>-3.3138836866008017E-4</v>
      </c>
      <c r="F1088" s="11">
        <f t="shared" si="113"/>
        <v>1.098182508831892E-7</v>
      </c>
      <c r="I1088" s="13">
        <f t="shared" si="118"/>
        <v>4.5372173043066466E-4</v>
      </c>
      <c r="J1088" s="13">
        <f t="shared" si="114"/>
        <v>2.9299536856124888</v>
      </c>
      <c r="K1088" s="13">
        <f t="shared" si="115"/>
        <v>2.9299536856124888</v>
      </c>
      <c r="M1088" s="11">
        <f t="shared" si="116"/>
        <v>2.1300744832767345E-2</v>
      </c>
    </row>
    <row r="1089" spans="1:13" x14ac:dyDescent="0.25">
      <c r="A1089" s="1">
        <v>43131</v>
      </c>
      <c r="B1089" s="5">
        <v>77.09</v>
      </c>
      <c r="C1089" s="11">
        <f t="shared" si="112"/>
        <v>-1.4040289893637956E-2</v>
      </c>
      <c r="D1089" s="12"/>
      <c r="E1089" s="11">
        <f t="shared" si="117"/>
        <v>-1.4115891075841464E-2</v>
      </c>
      <c r="F1089" s="11">
        <f t="shared" si="113"/>
        <v>1.9925838086502068E-4</v>
      </c>
      <c r="I1089" s="13">
        <f t="shared" si="118"/>
        <v>4.337131120524511E-4</v>
      </c>
      <c r="J1089" s="13">
        <f t="shared" si="114"/>
        <v>2.722912910323831</v>
      </c>
      <c r="K1089" s="13">
        <f t="shared" si="115"/>
        <v>2.722912910323831</v>
      </c>
      <c r="M1089" s="11">
        <f t="shared" si="116"/>
        <v>2.0825779986652387E-2</v>
      </c>
    </row>
    <row r="1090" spans="1:13" x14ac:dyDescent="0.25">
      <c r="A1090" s="1">
        <v>43132</v>
      </c>
      <c r="B1090" s="5">
        <v>77.260000000000005</v>
      </c>
      <c r="C1090" s="11">
        <f t="shared" si="112"/>
        <v>2.2027867669643705E-3</v>
      </c>
      <c r="D1090" s="12"/>
      <c r="E1090" s="11">
        <f t="shared" si="117"/>
        <v>2.1271855847608627E-3</v>
      </c>
      <c r="F1090" s="11">
        <f t="shared" si="113"/>
        <v>4.5249185120144139E-6</v>
      </c>
      <c r="I1090" s="13">
        <f t="shared" si="118"/>
        <v>4.2424733038153858E-4</v>
      </c>
      <c r="J1090" s="13">
        <f t="shared" si="114"/>
        <v>2.9583255620070936</v>
      </c>
      <c r="K1090" s="13">
        <f t="shared" si="115"/>
        <v>2.9583255620070936</v>
      </c>
      <c r="M1090" s="11">
        <f t="shared" si="116"/>
        <v>2.0597265118979718E-2</v>
      </c>
    </row>
    <row r="1091" spans="1:13" x14ac:dyDescent="0.25">
      <c r="A1091" s="1">
        <v>43133</v>
      </c>
      <c r="B1091" s="5">
        <v>77.510000000000005</v>
      </c>
      <c r="C1091" s="11">
        <f t="shared" si="112"/>
        <v>3.2306030552847051E-3</v>
      </c>
      <c r="D1091" s="12"/>
      <c r="E1091" s="11">
        <f t="shared" si="117"/>
        <v>3.1550018730811973E-3</v>
      </c>
      <c r="F1091" s="11">
        <f t="shared" si="113"/>
        <v>9.954036819145863E-6</v>
      </c>
      <c r="I1091" s="13">
        <f t="shared" si="118"/>
        <v>4.0599627762776859E-4</v>
      </c>
      <c r="J1091" s="13">
        <f t="shared" si="114"/>
        <v>2.973385971772998</v>
      </c>
      <c r="K1091" s="13">
        <f t="shared" si="115"/>
        <v>2.9733859717729985</v>
      </c>
      <c r="M1091" s="11">
        <f t="shared" si="116"/>
        <v>2.0149349310282172E-2</v>
      </c>
    </row>
    <row r="1092" spans="1:13" x14ac:dyDescent="0.25">
      <c r="A1092" s="1">
        <v>43134</v>
      </c>
      <c r="B1092" s="5">
        <v>77.099999999999994</v>
      </c>
      <c r="C1092" s="11">
        <f t="shared" si="112"/>
        <v>-5.3036797241363424E-3</v>
      </c>
      <c r="D1092" s="12"/>
      <c r="E1092" s="11">
        <f t="shared" si="117"/>
        <v>-5.3792809063398497E-3</v>
      </c>
      <c r="F1092" s="11">
        <f t="shared" si="113"/>
        <v>2.8936663069312475E-5</v>
      </c>
      <c r="I1092" s="13">
        <f t="shared" si="118"/>
        <v>3.889599504658695E-4</v>
      </c>
      <c r="J1092" s="13">
        <f t="shared" si="114"/>
        <v>2.9698810701672147</v>
      </c>
      <c r="K1092" s="13">
        <f t="shared" si="115"/>
        <v>2.9698810701672143</v>
      </c>
      <c r="M1092" s="11">
        <f t="shared" si="116"/>
        <v>1.9722067601189018E-2</v>
      </c>
    </row>
    <row r="1093" spans="1:13" x14ac:dyDescent="0.25">
      <c r="A1093" s="1">
        <v>43137</v>
      </c>
      <c r="B1093" s="5">
        <v>77.91</v>
      </c>
      <c r="C1093" s="11">
        <f t="shared" si="112"/>
        <v>1.0451033773482925E-2</v>
      </c>
      <c r="D1093" s="12"/>
      <c r="E1093" s="11">
        <f t="shared" si="117"/>
        <v>1.0375432591279418E-2</v>
      </c>
      <c r="F1093" s="11">
        <f t="shared" si="113"/>
        <v>1.0764960145618314E-4</v>
      </c>
      <c r="I1093" s="13">
        <f t="shared" si="118"/>
        <v>3.7365951244637167E-4</v>
      </c>
      <c r="J1093" s="13">
        <f t="shared" si="114"/>
        <v>2.8830965319220403</v>
      </c>
      <c r="K1093" s="13">
        <f t="shared" si="115"/>
        <v>2.8830965319220407</v>
      </c>
      <c r="M1093" s="11">
        <f t="shared" si="116"/>
        <v>1.9330274505199651E-2</v>
      </c>
    </row>
    <row r="1094" spans="1:13" x14ac:dyDescent="0.25">
      <c r="A1094" s="1">
        <v>43138</v>
      </c>
      <c r="B1094" s="5">
        <v>77.39</v>
      </c>
      <c r="C1094" s="11">
        <f t="shared" si="112"/>
        <v>-6.6967410603989072E-3</v>
      </c>
      <c r="D1094" s="12"/>
      <c r="E1094" s="11">
        <f t="shared" si="117"/>
        <v>-6.7723422426024145E-3</v>
      </c>
      <c r="F1094" s="11">
        <f t="shared" si="113"/>
        <v>4.5864619450937098E-5</v>
      </c>
      <c r="I1094" s="13">
        <f t="shared" si="118"/>
        <v>3.6306363673026888E-4</v>
      </c>
      <c r="J1094" s="13">
        <f t="shared" si="114"/>
        <v>2.9783643484966071</v>
      </c>
      <c r="K1094" s="13">
        <f t="shared" si="115"/>
        <v>2.9783643484966067</v>
      </c>
      <c r="M1094" s="11">
        <f t="shared" si="116"/>
        <v>1.9054228841133111E-2</v>
      </c>
    </row>
    <row r="1095" spans="1:13" x14ac:dyDescent="0.25">
      <c r="A1095" s="1">
        <v>43139</v>
      </c>
      <c r="B1095" s="5">
        <v>76.5</v>
      </c>
      <c r="C1095" s="11">
        <f t="shared" si="112"/>
        <v>-1.1566832449877627E-2</v>
      </c>
      <c r="D1095" s="12"/>
      <c r="E1095" s="11">
        <f t="shared" si="117"/>
        <v>-1.1642433632081135E-2</v>
      </c>
      <c r="F1095" s="11">
        <f t="shared" si="113"/>
        <v>1.3554626087741392E-4</v>
      </c>
      <c r="I1095" s="13">
        <f t="shared" si="118"/>
        <v>3.499109670594947E-4</v>
      </c>
      <c r="J1095" s="13">
        <f t="shared" si="114"/>
        <v>2.8662905890800134</v>
      </c>
      <c r="K1095" s="13">
        <f t="shared" si="115"/>
        <v>2.8662905890800134</v>
      </c>
      <c r="M1095" s="11">
        <f t="shared" si="116"/>
        <v>1.8705907277100853E-2</v>
      </c>
    </row>
    <row r="1096" spans="1:13" x14ac:dyDescent="0.25">
      <c r="A1096" s="1">
        <v>43140</v>
      </c>
      <c r="B1096" s="5">
        <v>75.86</v>
      </c>
      <c r="C1096" s="11">
        <f t="shared" si="112"/>
        <v>-8.4012045717372901E-3</v>
      </c>
      <c r="D1096" s="12"/>
      <c r="E1096" s="11">
        <f t="shared" si="117"/>
        <v>-8.4768057539407974E-3</v>
      </c>
      <c r="F1096" s="11">
        <f t="shared" si="113"/>
        <v>7.1856235790043806E-5</v>
      </c>
      <c r="I1096" s="13">
        <f t="shared" si="118"/>
        <v>3.417303112442199E-4</v>
      </c>
      <c r="J1096" s="13">
        <f t="shared" si="114"/>
        <v>2.9666699319600354</v>
      </c>
      <c r="K1096" s="13">
        <f t="shared" si="115"/>
        <v>2.9666699319600354</v>
      </c>
      <c r="M1096" s="11">
        <f t="shared" si="116"/>
        <v>1.8485949022006416E-2</v>
      </c>
    </row>
    <row r="1097" spans="1:13" x14ac:dyDescent="0.25">
      <c r="A1097" s="1">
        <v>43141</v>
      </c>
      <c r="B1097" s="5">
        <v>77.45</v>
      </c>
      <c r="C1097" s="11">
        <f t="shared" ref="C1097:C1160" si="119">LN(B1097/B1096)</f>
        <v>2.0743030602124912E-2</v>
      </c>
      <c r="D1097" s="12"/>
      <c r="E1097" s="11">
        <f t="shared" si="117"/>
        <v>2.0667429419921404E-2</v>
      </c>
      <c r="F1097" s="11">
        <f t="shared" ref="F1097:F1160" si="120">E1097^2</f>
        <v>4.2714263882743278E-4</v>
      </c>
      <c r="I1097" s="13">
        <f t="shared" si="118"/>
        <v>3.309240308449186E-4</v>
      </c>
      <c r="J1097" s="13">
        <f t="shared" ref="J1097:J1160" si="121">LN((1/(SQRT(2*PI()*I1097)))*EXP(-(F1097)/(2*I1097)))</f>
        <v>2.4424936325580155</v>
      </c>
      <c r="K1097" s="13">
        <f t="shared" ref="K1097:K1160" si="122">LN(NORMDIST(E1097,0,SQRT(I1097),FALSE))</f>
        <v>2.4424936325580155</v>
      </c>
      <c r="M1097" s="11">
        <f t="shared" ref="M1097:M1160" si="123">SQRT(I1097)</f>
        <v>1.8191317457647717E-2</v>
      </c>
    </row>
    <row r="1098" spans="1:13" x14ac:dyDescent="0.25">
      <c r="A1098" s="1">
        <v>43144</v>
      </c>
      <c r="B1098" s="5">
        <v>77.45</v>
      </c>
      <c r="C1098" s="11">
        <f t="shared" si="119"/>
        <v>0</v>
      </c>
      <c r="D1098" s="12"/>
      <c r="E1098" s="11">
        <f t="shared" ref="E1098:E1161" si="124">C1098-$D$8</f>
        <v>-7.5601182203507595E-5</v>
      </c>
      <c r="F1098" s="11">
        <f t="shared" si="120"/>
        <v>5.7155387505679537E-9</v>
      </c>
      <c r="I1098" s="13">
        <f t="shared" ref="I1098:I1161" si="125">$H$9+$H$7*C1097^2+$H$8*I1097</f>
        <v>3.3802923577633064E-4</v>
      </c>
      <c r="J1098" s="13">
        <f t="shared" si="121"/>
        <v>3.0772420975086932</v>
      </c>
      <c r="K1098" s="13">
        <f t="shared" si="122"/>
        <v>3.0772420975086932</v>
      </c>
      <c r="M1098" s="11">
        <f t="shared" si="123"/>
        <v>1.8385571401953509E-2</v>
      </c>
    </row>
    <row r="1099" spans="1:13" x14ac:dyDescent="0.25">
      <c r="A1099" s="1">
        <v>43145</v>
      </c>
      <c r="B1099" s="5">
        <v>79.33</v>
      </c>
      <c r="C1099" s="11">
        <f t="shared" si="119"/>
        <v>2.3983800451033863E-2</v>
      </c>
      <c r="D1099" s="12"/>
      <c r="E1099" s="11">
        <f t="shared" si="124"/>
        <v>2.3908199268830355E-2</v>
      </c>
      <c r="F1099" s="11">
        <f t="shared" si="120"/>
        <v>5.7160199227810032E-4</v>
      </c>
      <c r="I1099" s="13">
        <f t="shared" si="125"/>
        <v>3.2400983044847067E-4</v>
      </c>
      <c r="J1099" s="13">
        <f t="shared" si="121"/>
        <v>2.2163547406741104</v>
      </c>
      <c r="K1099" s="13">
        <f t="shared" si="122"/>
        <v>2.2163547406741104</v>
      </c>
      <c r="M1099" s="11">
        <f t="shared" si="123"/>
        <v>1.8000273065941826E-2</v>
      </c>
    </row>
    <row r="1100" spans="1:13" x14ac:dyDescent="0.25">
      <c r="A1100" s="1">
        <v>43146</v>
      </c>
      <c r="B1100" s="5">
        <v>79.510000000000005</v>
      </c>
      <c r="C1100" s="11">
        <f t="shared" si="119"/>
        <v>2.2664325994806132E-3</v>
      </c>
      <c r="D1100" s="12"/>
      <c r="E1100" s="11">
        <f t="shared" si="124"/>
        <v>2.1908314172771055E-3</v>
      </c>
      <c r="F1100" s="11">
        <f t="shared" si="120"/>
        <v>4.7997422989284107E-6</v>
      </c>
      <c r="I1100" s="13">
        <f t="shared" si="125"/>
        <v>3.3846558794824481E-4</v>
      </c>
      <c r="J1100" s="13">
        <f t="shared" si="121"/>
        <v>3.0695150888312779</v>
      </c>
      <c r="K1100" s="13">
        <f t="shared" si="122"/>
        <v>3.0695150888312783</v>
      </c>
      <c r="M1100" s="11">
        <f t="shared" si="123"/>
        <v>1.839743427623115E-2</v>
      </c>
    </row>
    <row r="1101" spans="1:13" x14ac:dyDescent="0.25">
      <c r="A1101" s="1">
        <v>43147</v>
      </c>
      <c r="B1101" s="5">
        <v>79.040000000000006</v>
      </c>
      <c r="C1101" s="11">
        <f t="shared" si="119"/>
        <v>-5.9287464737797441E-3</v>
      </c>
      <c r="D1101" s="12"/>
      <c r="E1101" s="11">
        <f t="shared" si="124"/>
        <v>-6.0043476559832514E-3</v>
      </c>
      <c r="F1101" s="11">
        <f t="shared" si="120"/>
        <v>3.6052190773911567E-5</v>
      </c>
      <c r="I1101" s="13">
        <f t="shared" si="125"/>
        <v>3.2467137915221788E-4</v>
      </c>
      <c r="J1101" s="13">
        <f t="shared" si="121"/>
        <v>3.0418889324263119</v>
      </c>
      <c r="K1101" s="13">
        <f t="shared" si="122"/>
        <v>3.0418889324263119</v>
      </c>
      <c r="M1101" s="11">
        <f t="shared" si="123"/>
        <v>1.8018639769755592E-2</v>
      </c>
    </row>
    <row r="1102" spans="1:13" x14ac:dyDescent="0.25">
      <c r="A1102" s="1">
        <v>43148</v>
      </c>
      <c r="B1102" s="5">
        <v>79.95</v>
      </c>
      <c r="C1102" s="11">
        <f t="shared" si="119"/>
        <v>1.1447385840350746E-2</v>
      </c>
      <c r="D1102" s="12"/>
      <c r="E1102" s="11">
        <f t="shared" si="124"/>
        <v>1.1371784658147239E-2</v>
      </c>
      <c r="F1102" s="11">
        <f t="shared" si="120"/>
        <v>1.2931748631127293E-4</v>
      </c>
      <c r="I1102" s="13">
        <f t="shared" si="125"/>
        <v>3.1303950739622316E-4</v>
      </c>
      <c r="J1102" s="13">
        <f t="shared" si="121"/>
        <v>2.9091006607314918</v>
      </c>
      <c r="K1102" s="13">
        <f t="shared" si="122"/>
        <v>2.9091006607314918</v>
      </c>
      <c r="M1102" s="11">
        <f t="shared" si="123"/>
        <v>1.7692922522755339E-2</v>
      </c>
    </row>
    <row r="1103" spans="1:13" x14ac:dyDescent="0.25">
      <c r="A1103" s="1">
        <v>43151</v>
      </c>
      <c r="B1103" s="5">
        <v>78.56</v>
      </c>
      <c r="C1103" s="11">
        <f t="shared" si="119"/>
        <v>-1.7538775233752777E-2</v>
      </c>
      <c r="D1103" s="12"/>
      <c r="E1103" s="11">
        <f t="shared" si="124"/>
        <v>-1.7614376415956284E-2</v>
      </c>
      <c r="F1103" s="11">
        <f t="shared" si="120"/>
        <v>3.1026625652299698E-4</v>
      </c>
      <c r="I1103" s="13">
        <f t="shared" si="125"/>
        <v>3.06636021573177E-4</v>
      </c>
      <c r="J1103" s="13">
        <f t="shared" si="121"/>
        <v>2.6200665695528715</v>
      </c>
      <c r="K1103" s="13">
        <f t="shared" si="122"/>
        <v>2.6200665695528715</v>
      </c>
      <c r="M1103" s="11">
        <f t="shared" si="123"/>
        <v>1.7511025714479919E-2</v>
      </c>
    </row>
    <row r="1104" spans="1:13" x14ac:dyDescent="0.25">
      <c r="A1104" s="1">
        <v>43152</v>
      </c>
      <c r="B1104" s="5">
        <v>79.069999999999993</v>
      </c>
      <c r="C1104" s="11">
        <f t="shared" si="119"/>
        <v>6.4708720366251672E-3</v>
      </c>
      <c r="D1104" s="12"/>
      <c r="E1104" s="11">
        <f t="shared" si="124"/>
        <v>6.3952708544216599E-3</v>
      </c>
      <c r="F1104" s="11">
        <f t="shared" si="120"/>
        <v>4.089948930141515E-5</v>
      </c>
      <c r="I1104" s="13">
        <f t="shared" si="125"/>
        <v>3.0908183686317674E-4</v>
      </c>
      <c r="J1104" s="13">
        <f t="shared" si="121"/>
        <v>3.0558508222083813</v>
      </c>
      <c r="K1104" s="13">
        <f t="shared" si="122"/>
        <v>3.0558508222083813</v>
      </c>
      <c r="M1104" s="11">
        <f t="shared" si="123"/>
        <v>1.7580723445386904E-2</v>
      </c>
    </row>
    <row r="1105" spans="1:13" x14ac:dyDescent="0.25">
      <c r="A1105" s="1">
        <v>43153</v>
      </c>
      <c r="B1105" s="5">
        <v>77.400000000000006</v>
      </c>
      <c r="C1105" s="11">
        <f t="shared" si="119"/>
        <v>-2.1346755487154069E-2</v>
      </c>
      <c r="D1105" s="12"/>
      <c r="E1105" s="11">
        <f t="shared" si="124"/>
        <v>-2.1422356669357576E-2</v>
      </c>
      <c r="F1105" s="11">
        <f t="shared" si="120"/>
        <v>4.5891736526916901E-4</v>
      </c>
      <c r="I1105" s="13">
        <f t="shared" si="125"/>
        <v>2.9858171551295018E-4</v>
      </c>
      <c r="J1105" s="13">
        <f t="shared" si="121"/>
        <v>2.3707994952684461</v>
      </c>
      <c r="K1105" s="13">
        <f t="shared" si="122"/>
        <v>2.3707994952684461</v>
      </c>
      <c r="M1105" s="11">
        <f t="shared" si="123"/>
        <v>1.7279517224533508E-2</v>
      </c>
    </row>
    <row r="1106" spans="1:13" x14ac:dyDescent="0.25">
      <c r="A1106" s="1">
        <v>43154</v>
      </c>
      <c r="B1106" s="5">
        <v>77.28</v>
      </c>
      <c r="C1106" s="11">
        <f t="shared" si="119"/>
        <v>-1.5515906914189443E-3</v>
      </c>
      <c r="D1106" s="12"/>
      <c r="E1106" s="11">
        <f t="shared" si="124"/>
        <v>-1.6271918736224518E-3</v>
      </c>
      <c r="F1106" s="11">
        <f t="shared" si="120"/>
        <v>2.6477533935829451E-6</v>
      </c>
      <c r="I1106" s="13">
        <f t="shared" si="125"/>
        <v>3.0858793407681468E-4</v>
      </c>
      <c r="J1106" s="13">
        <f t="shared" si="121"/>
        <v>3.1185232139807484</v>
      </c>
      <c r="K1106" s="13">
        <f t="shared" si="122"/>
        <v>3.1185232139807484</v>
      </c>
      <c r="M1106" s="11">
        <f t="shared" si="123"/>
        <v>1.7566671115405295E-2</v>
      </c>
    </row>
    <row r="1107" spans="1:13" x14ac:dyDescent="0.25">
      <c r="A1107" s="1">
        <v>43155</v>
      </c>
      <c r="B1107" s="5">
        <v>77.95</v>
      </c>
      <c r="C1107" s="11">
        <f t="shared" si="119"/>
        <v>8.6324055995230155E-3</v>
      </c>
      <c r="D1107" s="12"/>
      <c r="E1107" s="11">
        <f t="shared" si="124"/>
        <v>8.5568044173195083E-3</v>
      </c>
      <c r="F1107" s="11">
        <f t="shared" si="120"/>
        <v>7.3218901836258655E-5</v>
      </c>
      <c r="I1107" s="13">
        <f t="shared" si="125"/>
        <v>2.9620959620042971E-4</v>
      </c>
      <c r="J1107" s="13">
        <f t="shared" si="121"/>
        <v>3.0196900345066999</v>
      </c>
      <c r="K1107" s="13">
        <f t="shared" si="122"/>
        <v>3.0196900345066999</v>
      </c>
      <c r="M1107" s="11">
        <f t="shared" si="123"/>
        <v>1.7210740722015123E-2</v>
      </c>
    </row>
    <row r="1108" spans="1:13" x14ac:dyDescent="0.25">
      <c r="A1108" s="1">
        <v>43158</v>
      </c>
      <c r="B1108" s="5">
        <v>77.33</v>
      </c>
      <c r="C1108" s="11">
        <f t="shared" si="119"/>
        <v>-7.9856168828415439E-3</v>
      </c>
      <c r="D1108" s="12"/>
      <c r="E1108" s="11">
        <f t="shared" si="124"/>
        <v>-8.0612180650450511E-3</v>
      </c>
      <c r="F1108" s="11">
        <f t="shared" si="120"/>
        <v>6.4983236692208677E-5</v>
      </c>
      <c r="I1108" s="13">
        <f t="shared" si="125"/>
        <v>2.8795107143460432E-4</v>
      </c>
      <c r="J1108" s="13">
        <f t="shared" si="121"/>
        <v>3.0445841690715407</v>
      </c>
      <c r="K1108" s="13">
        <f t="shared" si="122"/>
        <v>3.0445841690715407</v>
      </c>
      <c r="M1108" s="11">
        <f t="shared" si="123"/>
        <v>1.6969121115561769E-2</v>
      </c>
    </row>
    <row r="1109" spans="1:13" x14ac:dyDescent="0.25">
      <c r="A1109" s="1">
        <v>43159</v>
      </c>
      <c r="B1109" s="5">
        <v>76.7</v>
      </c>
      <c r="C1109" s="11">
        <f t="shared" si="119"/>
        <v>-8.1802702477335662E-3</v>
      </c>
      <c r="D1109" s="12"/>
      <c r="E1109" s="11">
        <f t="shared" si="124"/>
        <v>-8.2558714299370735E-3</v>
      </c>
      <c r="F1109" s="11">
        <f t="shared" si="120"/>
        <v>6.8159413067651219E-5</v>
      </c>
      <c r="I1109" s="13">
        <f t="shared" si="125"/>
        <v>2.7960179688429963E-4</v>
      </c>
      <c r="J1109" s="13">
        <f t="shared" si="121"/>
        <v>3.0502469481905976</v>
      </c>
      <c r="K1109" s="13">
        <f t="shared" si="122"/>
        <v>3.0502469481905976</v>
      </c>
      <c r="M1109" s="11">
        <f t="shared" si="123"/>
        <v>1.6721297703357226E-2</v>
      </c>
    </row>
    <row r="1110" spans="1:13" x14ac:dyDescent="0.25">
      <c r="A1110" s="1">
        <v>43160</v>
      </c>
      <c r="B1110" s="5">
        <v>77.73</v>
      </c>
      <c r="C1110" s="11">
        <f t="shared" si="119"/>
        <v>1.3339574868917728E-2</v>
      </c>
      <c r="D1110" s="12"/>
      <c r="E1110" s="11">
        <f t="shared" si="124"/>
        <v>1.326397368671422E-2</v>
      </c>
      <c r="F1110" s="11">
        <f t="shared" si="120"/>
        <v>1.7593299796184723E-4</v>
      </c>
      <c r="I1110" s="13">
        <f t="shared" si="125"/>
        <v>2.7183677898899897E-4</v>
      </c>
      <c r="J1110" s="13">
        <f t="shared" si="121"/>
        <v>2.8626154098025887</v>
      </c>
      <c r="K1110" s="13">
        <f t="shared" si="122"/>
        <v>2.8626154098025887</v>
      </c>
      <c r="M1110" s="11">
        <f t="shared" si="123"/>
        <v>1.6487473396157429E-2</v>
      </c>
    </row>
    <row r="1111" spans="1:13" x14ac:dyDescent="0.25">
      <c r="A1111" s="1">
        <v>43161</v>
      </c>
      <c r="B1111" s="5">
        <v>77.069999999999993</v>
      </c>
      <c r="C1111" s="11">
        <f t="shared" si="119"/>
        <v>-8.5271834522265E-3</v>
      </c>
      <c r="D1111" s="12"/>
      <c r="E1111" s="11">
        <f t="shared" si="124"/>
        <v>-8.6027846344300073E-3</v>
      </c>
      <c r="F1111" s="11">
        <f t="shared" si="120"/>
        <v>7.4007903466385036E-5</v>
      </c>
      <c r="I1111" s="13">
        <f t="shared" si="125"/>
        <v>2.6982997216805853E-4</v>
      </c>
      <c r="J1111" s="13">
        <f t="shared" si="121"/>
        <v>3.0527826984247546</v>
      </c>
      <c r="K1111" s="13">
        <f t="shared" si="122"/>
        <v>3.0527826984247546</v>
      </c>
      <c r="M1111" s="11">
        <f t="shared" si="123"/>
        <v>1.6426502128209113E-2</v>
      </c>
    </row>
    <row r="1112" spans="1:13" x14ac:dyDescent="0.25">
      <c r="A1112" s="1">
        <v>43162</v>
      </c>
      <c r="B1112" s="5">
        <v>77.900000000000006</v>
      </c>
      <c r="C1112" s="11">
        <f t="shared" si="119"/>
        <v>1.0711853086800758E-2</v>
      </c>
      <c r="D1112" s="12"/>
      <c r="E1112" s="11">
        <f t="shared" si="124"/>
        <v>1.0636251904597251E-2</v>
      </c>
      <c r="F1112" s="11">
        <f t="shared" si="120"/>
        <v>1.1312985457804865E-4</v>
      </c>
      <c r="I1112" s="13">
        <f t="shared" si="125"/>
        <v>2.6285069597141707E-4</v>
      </c>
      <c r="J1112" s="13">
        <f t="shared" si="121"/>
        <v>2.9878257221003777</v>
      </c>
      <c r="K1112" s="13">
        <f t="shared" si="122"/>
        <v>2.9878257221003777</v>
      </c>
      <c r="M1112" s="11">
        <f t="shared" si="123"/>
        <v>1.6212670846329331E-2</v>
      </c>
    </row>
    <row r="1113" spans="1:13" x14ac:dyDescent="0.25">
      <c r="A1113" s="1">
        <v>43165</v>
      </c>
      <c r="B1113" s="5">
        <v>75.7</v>
      </c>
      <c r="C1113" s="11">
        <f t="shared" si="119"/>
        <v>-2.864779243329952E-2</v>
      </c>
      <c r="D1113" s="12"/>
      <c r="E1113" s="11">
        <f t="shared" si="124"/>
        <v>-2.8723393615503027E-2</v>
      </c>
      <c r="F1113" s="11">
        <f t="shared" si="120"/>
        <v>8.2503334079112001E-4</v>
      </c>
      <c r="I1113" s="13">
        <f t="shared" si="125"/>
        <v>2.5826050867540563E-4</v>
      </c>
      <c r="J1113" s="13">
        <f t="shared" si="121"/>
        <v>1.6145433433373169</v>
      </c>
      <c r="K1113" s="13">
        <f t="shared" si="122"/>
        <v>1.6145433433373166</v>
      </c>
      <c r="M1113" s="11">
        <f t="shared" si="123"/>
        <v>1.6070485639065348E-2</v>
      </c>
    </row>
    <row r="1114" spans="1:13" x14ac:dyDescent="0.25">
      <c r="A1114" s="1">
        <v>43166</v>
      </c>
      <c r="B1114" s="5">
        <v>75.349999999999994</v>
      </c>
      <c r="C1114" s="11">
        <f t="shared" si="119"/>
        <v>-4.6342353708987332E-3</v>
      </c>
      <c r="D1114" s="12"/>
      <c r="E1114" s="11">
        <f t="shared" si="124"/>
        <v>-4.7098365531022405E-3</v>
      </c>
      <c r="F1114" s="11">
        <f t="shared" si="120"/>
        <v>2.2182560356937994E-5</v>
      </c>
      <c r="I1114" s="13">
        <f t="shared" si="125"/>
        <v>2.8796354694773387E-4</v>
      </c>
      <c r="J1114" s="13">
        <f t="shared" si="121"/>
        <v>3.1188835316325734</v>
      </c>
      <c r="K1114" s="13">
        <f t="shared" si="122"/>
        <v>3.1188835316325738</v>
      </c>
      <c r="M1114" s="11">
        <f t="shared" si="123"/>
        <v>1.6969488706137667E-2</v>
      </c>
    </row>
    <row r="1115" spans="1:13" x14ac:dyDescent="0.25">
      <c r="A1115" s="1">
        <v>43167</v>
      </c>
      <c r="B1115" s="5">
        <v>75.180000000000007</v>
      </c>
      <c r="C1115" s="11">
        <f t="shared" si="119"/>
        <v>-2.2586869364723452E-3</v>
      </c>
      <c r="D1115" s="12"/>
      <c r="E1115" s="11">
        <f t="shared" si="124"/>
        <v>-2.3342881186758529E-3</v>
      </c>
      <c r="F1115" s="11">
        <f t="shared" si="120"/>
        <v>5.4489010209912525E-6</v>
      </c>
      <c r="I1115" s="13">
        <f t="shared" si="125"/>
        <v>2.7757334627104513E-4</v>
      </c>
      <c r="J1115" s="13">
        <f t="shared" si="121"/>
        <v>3.1659588958016323</v>
      </c>
      <c r="K1115" s="13">
        <f t="shared" si="122"/>
        <v>3.1659588958016323</v>
      </c>
      <c r="M1115" s="11">
        <f t="shared" si="123"/>
        <v>1.6660532592658768E-2</v>
      </c>
    </row>
    <row r="1116" spans="1:13" x14ac:dyDescent="0.25">
      <c r="A1116" s="1">
        <v>43168</v>
      </c>
      <c r="B1116" s="5">
        <v>78.45</v>
      </c>
      <c r="C1116" s="11">
        <f t="shared" si="119"/>
        <v>4.2576241043009611E-2</v>
      </c>
      <c r="D1116" s="12"/>
      <c r="E1116" s="11">
        <f t="shared" si="124"/>
        <v>4.25006398608061E-2</v>
      </c>
      <c r="F1116" s="11">
        <f t="shared" si="120"/>
        <v>1.8063043885779403E-3</v>
      </c>
      <c r="I1116" s="13">
        <f t="shared" si="125"/>
        <v>2.6693140057800163E-4</v>
      </c>
      <c r="J1116" s="13">
        <f t="shared" si="121"/>
        <v>-0.18814089313830862</v>
      </c>
      <c r="K1116" s="13">
        <f t="shared" si="122"/>
        <v>-0.18814089313830837</v>
      </c>
      <c r="M1116" s="11">
        <f t="shared" si="123"/>
        <v>1.6338035395297736E-2</v>
      </c>
    </row>
    <row r="1117" spans="1:13" x14ac:dyDescent="0.25">
      <c r="A1117" s="1">
        <v>43169</v>
      </c>
      <c r="B1117" s="5">
        <v>79</v>
      </c>
      <c r="C1117" s="11">
        <f t="shared" si="119"/>
        <v>6.9863732879798333E-3</v>
      </c>
      <c r="D1117" s="12"/>
      <c r="E1117" s="11">
        <f t="shared" si="124"/>
        <v>6.910772105776326E-3</v>
      </c>
      <c r="F1117" s="11">
        <f t="shared" si="120"/>
        <v>4.7758771097976153E-5</v>
      </c>
      <c r="I1117" s="13">
        <f t="shared" si="125"/>
        <v>3.4404182415936685E-4</v>
      </c>
      <c r="J1117" s="13">
        <f t="shared" si="121"/>
        <v>2.9990267502001324</v>
      </c>
      <c r="K1117" s="13">
        <f t="shared" si="122"/>
        <v>2.9990267502001324</v>
      </c>
      <c r="M1117" s="11">
        <f t="shared" si="123"/>
        <v>1.8548364460495348E-2</v>
      </c>
    </row>
    <row r="1118" spans="1:13" x14ac:dyDescent="0.25">
      <c r="A1118" s="1">
        <v>43172</v>
      </c>
      <c r="B1118" s="5">
        <v>82.46</v>
      </c>
      <c r="C1118" s="11">
        <f t="shared" si="119"/>
        <v>4.28654748117323E-2</v>
      </c>
      <c r="D1118" s="12"/>
      <c r="E1118" s="11">
        <f t="shared" si="124"/>
        <v>4.2789873629528789E-2</v>
      </c>
      <c r="F1118" s="11">
        <f t="shared" si="120"/>
        <v>1.8309732852310433E-3</v>
      </c>
      <c r="I1118" s="13">
        <f t="shared" si="125"/>
        <v>3.3206558229493491E-4</v>
      </c>
      <c r="J1118" s="13">
        <f t="shared" si="121"/>
        <v>0.3292052139528166</v>
      </c>
      <c r="K1118" s="13">
        <f t="shared" si="122"/>
        <v>0.3292052139528171</v>
      </c>
      <c r="M1118" s="11">
        <f t="shared" si="123"/>
        <v>1.8222666717441081E-2</v>
      </c>
    </row>
    <row r="1119" spans="1:13" x14ac:dyDescent="0.25">
      <c r="A1119" s="1">
        <v>43173</v>
      </c>
      <c r="B1119" s="5">
        <v>82.47</v>
      </c>
      <c r="C1119" s="11">
        <f t="shared" si="119"/>
        <v>1.212635665100451E-4</v>
      </c>
      <c r="D1119" s="12"/>
      <c r="E1119" s="11">
        <f t="shared" si="124"/>
        <v>4.5662384306537505E-5</v>
      </c>
      <c r="F1119" s="11">
        <f t="shared" si="120"/>
        <v>2.0850533405579225E-9</v>
      </c>
      <c r="I1119" s="13">
        <f t="shared" si="125"/>
        <v>4.0699448696315604E-4</v>
      </c>
      <c r="J1119" s="13">
        <f t="shared" si="121"/>
        <v>2.9844143643492855</v>
      </c>
      <c r="K1119" s="13">
        <f t="shared" si="122"/>
        <v>2.9844143643492855</v>
      </c>
      <c r="M1119" s="11">
        <f t="shared" si="123"/>
        <v>2.0174104365823928E-2</v>
      </c>
    </row>
    <row r="1120" spans="1:13" x14ac:dyDescent="0.25">
      <c r="A1120" s="1">
        <v>43174</v>
      </c>
      <c r="B1120" s="5">
        <v>82</v>
      </c>
      <c r="C1120" s="11">
        <f t="shared" si="119"/>
        <v>-5.7153435810108561E-3</v>
      </c>
      <c r="D1120" s="12"/>
      <c r="E1120" s="11">
        <f t="shared" si="124"/>
        <v>-5.7909447632143634E-3</v>
      </c>
      <c r="F1120" s="11">
        <f t="shared" si="120"/>
        <v>3.3535041250599856E-5</v>
      </c>
      <c r="I1120" s="13">
        <f t="shared" si="125"/>
        <v>3.8940369020280455E-4</v>
      </c>
      <c r="J1120" s="13">
        <f t="shared" si="121"/>
        <v>2.9634489804595607</v>
      </c>
      <c r="K1120" s="13">
        <f t="shared" si="122"/>
        <v>2.9634489804595607</v>
      </c>
      <c r="M1120" s="11">
        <f t="shared" si="123"/>
        <v>1.9733314222471716E-2</v>
      </c>
    </row>
    <row r="1121" spans="1:13" x14ac:dyDescent="0.25">
      <c r="A1121" s="1">
        <v>43175</v>
      </c>
      <c r="B1121" s="5">
        <v>82.2</v>
      </c>
      <c r="C1121" s="11">
        <f t="shared" si="119"/>
        <v>2.436054797881121E-3</v>
      </c>
      <c r="D1121" s="12"/>
      <c r="E1121" s="11">
        <f t="shared" si="124"/>
        <v>2.3604536156776133E-3</v>
      </c>
      <c r="F1121" s="11">
        <f t="shared" si="120"/>
        <v>5.5717412717655177E-6</v>
      </c>
      <c r="I1121" s="13">
        <f t="shared" si="125"/>
        <v>3.7429909365445868E-4</v>
      </c>
      <c r="J1121" s="13">
        <f t="shared" si="121"/>
        <v>3.0188462492803212</v>
      </c>
      <c r="K1121" s="13">
        <f t="shared" si="122"/>
        <v>3.0188462492803212</v>
      </c>
      <c r="M1121" s="11">
        <f t="shared" si="123"/>
        <v>1.9346810942748646E-2</v>
      </c>
    </row>
    <row r="1122" spans="1:13" x14ac:dyDescent="0.25">
      <c r="A1122" s="1">
        <v>43176</v>
      </c>
      <c r="B1122" s="5">
        <v>84.9</v>
      </c>
      <c r="C1122" s="11">
        <f t="shared" si="119"/>
        <v>3.2318791255167525E-2</v>
      </c>
      <c r="D1122" s="12"/>
      <c r="E1122" s="11">
        <f t="shared" si="124"/>
        <v>3.2243190072964015E-2</v>
      </c>
      <c r="F1122" s="11">
        <f t="shared" si="120"/>
        <v>1.0396233060812853E-3</v>
      </c>
      <c r="I1122" s="13">
        <f t="shared" si="125"/>
        <v>3.586873435667226E-4</v>
      </c>
      <c r="J1122" s="13">
        <f t="shared" si="121"/>
        <v>1.5983857461918201</v>
      </c>
      <c r="K1122" s="13">
        <f t="shared" si="122"/>
        <v>1.5983857461918201</v>
      </c>
      <c r="M1122" s="11">
        <f t="shared" si="123"/>
        <v>1.8939042836604036E-2</v>
      </c>
    </row>
    <row r="1123" spans="1:13" x14ac:dyDescent="0.25">
      <c r="A1123" s="1">
        <v>43179</v>
      </c>
      <c r="B1123" s="5">
        <v>82.25</v>
      </c>
      <c r="C1123" s="11">
        <f t="shared" si="119"/>
        <v>-3.1710703671820474E-2</v>
      </c>
      <c r="D1123" s="12"/>
      <c r="E1123" s="11">
        <f t="shared" si="124"/>
        <v>-3.1786304854023985E-2</v>
      </c>
      <c r="F1123" s="11">
        <f t="shared" si="120"/>
        <v>1.0103691762729488E-3</v>
      </c>
      <c r="I1123" s="13">
        <f t="shared" si="125"/>
        <v>3.9398532526683215E-4</v>
      </c>
      <c r="J1123" s="13">
        <f t="shared" si="121"/>
        <v>1.7184177703301129</v>
      </c>
      <c r="K1123" s="13">
        <f t="shared" si="122"/>
        <v>1.7184177703301129</v>
      </c>
      <c r="M1123" s="11">
        <f t="shared" si="123"/>
        <v>1.9849063586648921E-2</v>
      </c>
    </row>
    <row r="1124" spans="1:13" x14ac:dyDescent="0.25">
      <c r="A1124" s="1">
        <v>43180</v>
      </c>
      <c r="B1124" s="5">
        <v>83.45</v>
      </c>
      <c r="C1124" s="11">
        <f t="shared" si="119"/>
        <v>1.4484260462362768E-2</v>
      </c>
      <c r="D1124" s="12"/>
      <c r="E1124" s="11">
        <f t="shared" si="124"/>
        <v>1.4408659280159261E-2</v>
      </c>
      <c r="F1124" s="11">
        <f t="shared" si="120"/>
        <v>2.0760946225171961E-4</v>
      </c>
      <c r="I1124" s="13">
        <f t="shared" si="125"/>
        <v>4.2557675547374763E-4</v>
      </c>
      <c r="J1124" s="13">
        <f t="shared" si="121"/>
        <v>2.7181786699883239</v>
      </c>
      <c r="K1124" s="13">
        <f t="shared" si="122"/>
        <v>2.7181786699883239</v>
      </c>
      <c r="M1124" s="11">
        <f t="shared" si="123"/>
        <v>2.0629511760430676E-2</v>
      </c>
    </row>
    <row r="1125" spans="1:13" x14ac:dyDescent="0.25">
      <c r="A1125" s="1">
        <v>43181</v>
      </c>
      <c r="B1125" s="5">
        <v>81.55</v>
      </c>
      <c r="C1125" s="11">
        <f t="shared" si="119"/>
        <v>-2.3031321040821298E-2</v>
      </c>
      <c r="D1125" s="12"/>
      <c r="E1125" s="11">
        <f t="shared" si="124"/>
        <v>-2.3106922223024805E-2</v>
      </c>
      <c r="F1125" s="11">
        <f t="shared" si="120"/>
        <v>5.3392985462091759E-4</v>
      </c>
      <c r="I1125" s="13">
        <f t="shared" si="125"/>
        <v>4.1714332214893706E-4</v>
      </c>
      <c r="J1125" s="13">
        <f t="shared" si="121"/>
        <v>2.3321181139344369</v>
      </c>
      <c r="K1125" s="13">
        <f t="shared" si="122"/>
        <v>2.3321181139344369</v>
      </c>
      <c r="M1125" s="11">
        <f t="shared" si="123"/>
        <v>2.0424086813097351E-2</v>
      </c>
    </row>
    <row r="1126" spans="1:13" x14ac:dyDescent="0.25">
      <c r="A1126" s="1">
        <v>43182</v>
      </c>
      <c r="B1126" s="5">
        <v>81.45</v>
      </c>
      <c r="C1126" s="11">
        <f t="shared" si="119"/>
        <v>-1.2269940189687022E-3</v>
      </c>
      <c r="D1126" s="12"/>
      <c r="E1126" s="11">
        <f t="shared" si="124"/>
        <v>-1.3025952011722097E-3</v>
      </c>
      <c r="F1126" s="11">
        <f t="shared" si="120"/>
        <v>1.6967542581168695E-6</v>
      </c>
      <c r="I1126" s="13">
        <f t="shared" si="125"/>
        <v>4.2461491503004335E-4</v>
      </c>
      <c r="J1126" s="13">
        <f t="shared" si="121"/>
        <v>2.961227416001591</v>
      </c>
      <c r="K1126" s="13">
        <f t="shared" si="122"/>
        <v>2.961227416001591</v>
      </c>
      <c r="M1126" s="11">
        <f t="shared" si="123"/>
        <v>2.0606186329111056E-2</v>
      </c>
    </row>
    <row r="1127" spans="1:13" x14ac:dyDescent="0.25">
      <c r="A1127" s="1">
        <v>43183</v>
      </c>
      <c r="B1127" s="5">
        <v>80.849999999999994</v>
      </c>
      <c r="C1127" s="11">
        <f t="shared" si="119"/>
        <v>-7.3937490249383767E-3</v>
      </c>
      <c r="D1127" s="12"/>
      <c r="E1127" s="11">
        <f t="shared" si="124"/>
        <v>-7.469350207141884E-3</v>
      </c>
      <c r="F1127" s="11">
        <f t="shared" si="120"/>
        <v>5.5791192516930506E-5</v>
      </c>
      <c r="I1127" s="13">
        <f t="shared" si="125"/>
        <v>4.0618337390770217E-4</v>
      </c>
      <c r="J1127" s="13">
        <f t="shared" si="121"/>
        <v>2.9167370406575928</v>
      </c>
      <c r="K1127" s="13">
        <f t="shared" si="122"/>
        <v>2.9167370406575932</v>
      </c>
      <c r="M1127" s="11">
        <f t="shared" si="123"/>
        <v>2.0153991513040342E-2</v>
      </c>
    </row>
    <row r="1128" spans="1:13" x14ac:dyDescent="0.25">
      <c r="A1128" s="1">
        <v>43186</v>
      </c>
      <c r="B1128" s="5">
        <v>78.430000000000007</v>
      </c>
      <c r="C1128" s="11">
        <f t="shared" si="119"/>
        <v>-3.0389078798540612E-2</v>
      </c>
      <c r="D1128" s="12"/>
      <c r="E1128" s="11">
        <f t="shared" si="124"/>
        <v>-3.0464679980744119E-2</v>
      </c>
      <c r="F1128" s="11">
        <f t="shared" si="120"/>
        <v>9.2809672632915155E-4</v>
      </c>
      <c r="I1128" s="13">
        <f t="shared" si="125"/>
        <v>3.9127106755119917E-4</v>
      </c>
      <c r="J1128" s="13">
        <f t="shared" si="121"/>
        <v>1.8181142106492996</v>
      </c>
      <c r="K1128" s="13">
        <f t="shared" si="122"/>
        <v>1.8181142106493</v>
      </c>
      <c r="M1128" s="11">
        <f t="shared" si="123"/>
        <v>1.9780572983389515E-2</v>
      </c>
    </row>
    <row r="1129" spans="1:13" x14ac:dyDescent="0.25">
      <c r="A1129" s="1">
        <v>43187</v>
      </c>
      <c r="B1129" s="5">
        <v>78.73</v>
      </c>
      <c r="C1129" s="11">
        <f t="shared" si="119"/>
        <v>3.8177699718007531E-3</v>
      </c>
      <c r="D1129" s="12"/>
      <c r="E1129" s="11">
        <f t="shared" si="124"/>
        <v>3.7421687895972454E-3</v>
      </c>
      <c r="F1129" s="11">
        <f t="shared" si="120"/>
        <v>1.4003827249835712E-5</v>
      </c>
      <c r="I1129" s="13">
        <f t="shared" si="125"/>
        <v>4.1904386207637222E-4</v>
      </c>
      <c r="J1129" s="13">
        <f t="shared" si="121"/>
        <v>2.953119685309562</v>
      </c>
      <c r="K1129" s="13">
        <f t="shared" si="122"/>
        <v>2.953119685309562</v>
      </c>
      <c r="M1129" s="11">
        <f t="shared" si="123"/>
        <v>2.0470560863747045E-2</v>
      </c>
    </row>
    <row r="1130" spans="1:13" x14ac:dyDescent="0.25">
      <c r="A1130" s="1">
        <v>43188</v>
      </c>
      <c r="B1130" s="5">
        <v>81.459999999999994</v>
      </c>
      <c r="C1130" s="11">
        <f t="shared" si="119"/>
        <v>3.408782502389051E-2</v>
      </c>
      <c r="D1130" s="12"/>
      <c r="E1130" s="11">
        <f t="shared" si="124"/>
        <v>3.4012223841686999E-2</v>
      </c>
      <c r="F1130" s="11">
        <f t="shared" si="120"/>
        <v>1.1568313706570214E-3</v>
      </c>
      <c r="I1130" s="13">
        <f t="shared" si="125"/>
        <v>4.0153137332184084E-4</v>
      </c>
      <c r="J1130" s="13">
        <f t="shared" si="121"/>
        <v>1.5506496482116188</v>
      </c>
      <c r="K1130" s="13">
        <f t="shared" si="122"/>
        <v>1.5506496482116188</v>
      </c>
      <c r="M1130" s="11">
        <f t="shared" si="123"/>
        <v>2.0038247760765932E-2</v>
      </c>
    </row>
    <row r="1131" spans="1:13" x14ac:dyDescent="0.25">
      <c r="A1131" s="1">
        <v>43189</v>
      </c>
      <c r="B1131" s="5">
        <v>81.91</v>
      </c>
      <c r="C1131" s="11">
        <f t="shared" si="119"/>
        <v>5.5089813072440874E-3</v>
      </c>
      <c r="D1131" s="12"/>
      <c r="E1131" s="11">
        <f t="shared" si="124"/>
        <v>5.4333801250405801E-3</v>
      </c>
      <c r="F1131" s="11">
        <f t="shared" si="120"/>
        <v>2.952161958318599E-5</v>
      </c>
      <c r="I1131" s="13">
        <f t="shared" si="125"/>
        <v>4.4027729693544345E-4</v>
      </c>
      <c r="J1131" s="13">
        <f t="shared" si="121"/>
        <v>2.9115882053099416</v>
      </c>
      <c r="K1131" s="13">
        <f t="shared" si="122"/>
        <v>2.9115882053099416</v>
      </c>
      <c r="M1131" s="11">
        <f t="shared" si="123"/>
        <v>2.0982785728673955E-2</v>
      </c>
    </row>
    <row r="1132" spans="1:13" x14ac:dyDescent="0.25">
      <c r="A1132" s="1">
        <v>43190</v>
      </c>
      <c r="B1132" s="5">
        <v>80.790000000000006</v>
      </c>
      <c r="C1132" s="11">
        <f t="shared" si="119"/>
        <v>-1.3767888035893324E-2</v>
      </c>
      <c r="D1132" s="12"/>
      <c r="E1132" s="11">
        <f t="shared" si="124"/>
        <v>-1.3843489218096831E-2</v>
      </c>
      <c r="F1132" s="11">
        <f t="shared" si="120"/>
        <v>1.9164219373156321E-4</v>
      </c>
      <c r="I1132" s="13">
        <f t="shared" si="125"/>
        <v>4.2242592995203008E-4</v>
      </c>
      <c r="J1132" s="13">
        <f t="shared" si="121"/>
        <v>2.7389744240502214</v>
      </c>
      <c r="K1132" s="13">
        <f t="shared" si="122"/>
        <v>2.7389744240502214</v>
      </c>
      <c r="M1132" s="11">
        <f t="shared" si="123"/>
        <v>2.0553002942442014E-2</v>
      </c>
    </row>
    <row r="1133" spans="1:13" x14ac:dyDescent="0.25">
      <c r="A1133" s="1">
        <v>43193</v>
      </c>
      <c r="B1133" s="5">
        <v>80.47</v>
      </c>
      <c r="C1133" s="11">
        <f t="shared" si="119"/>
        <v>-3.9687513335758618E-3</v>
      </c>
      <c r="D1133" s="12"/>
      <c r="E1133" s="11">
        <f t="shared" si="124"/>
        <v>-4.0443525157793691E-3</v>
      </c>
      <c r="F1133" s="11">
        <f t="shared" si="120"/>
        <v>1.6356787271890912E-5</v>
      </c>
      <c r="I1133" s="13">
        <f t="shared" si="125"/>
        <v>4.1317935373929432E-4</v>
      </c>
      <c r="J1133" s="13">
        <f t="shared" si="121"/>
        <v>2.9570820511241331</v>
      </c>
      <c r="K1133" s="13">
        <f t="shared" si="122"/>
        <v>2.9570820511241331</v>
      </c>
      <c r="M1133" s="11">
        <f t="shared" si="123"/>
        <v>2.0326813664204586E-2</v>
      </c>
    </row>
    <row r="1134" spans="1:13" x14ac:dyDescent="0.25">
      <c r="A1134" s="1">
        <v>43194</v>
      </c>
      <c r="B1134" s="5">
        <v>80.069999999999993</v>
      </c>
      <c r="C1134" s="11">
        <f t="shared" si="119"/>
        <v>-4.9831920734990697E-3</v>
      </c>
      <c r="D1134" s="12"/>
      <c r="E1134" s="11">
        <f t="shared" si="124"/>
        <v>-5.058793255702577E-3</v>
      </c>
      <c r="F1134" s="11">
        <f t="shared" si="120"/>
        <v>2.5591389203941878E-5</v>
      </c>
      <c r="I1134" s="13">
        <f t="shared" si="125"/>
        <v>3.9602733352657438E-4</v>
      </c>
      <c r="J1134" s="13">
        <f t="shared" si="121"/>
        <v>2.9657649993830093</v>
      </c>
      <c r="K1134" s="13">
        <f t="shared" si="122"/>
        <v>2.9657649993830093</v>
      </c>
      <c r="M1134" s="11">
        <f t="shared" si="123"/>
        <v>1.9900435510977501E-2</v>
      </c>
    </row>
    <row r="1135" spans="1:13" x14ac:dyDescent="0.25">
      <c r="A1135" s="1">
        <v>43195</v>
      </c>
      <c r="B1135" s="5">
        <v>78.709999999999994</v>
      </c>
      <c r="C1135" s="11">
        <f t="shared" si="119"/>
        <v>-1.713103993018367E-2</v>
      </c>
      <c r="D1135" s="12"/>
      <c r="E1135" s="11">
        <f t="shared" si="124"/>
        <v>-1.7206641112387178E-2</v>
      </c>
      <c r="F1135" s="11">
        <f t="shared" si="120"/>
        <v>2.9606849837049263E-4</v>
      </c>
      <c r="I1135" s="13">
        <f t="shared" si="125"/>
        <v>3.802017957702445E-4</v>
      </c>
      <c r="J1135" s="13">
        <f t="shared" si="121"/>
        <v>2.6291086202493918</v>
      </c>
      <c r="K1135" s="13">
        <f t="shared" si="122"/>
        <v>2.6291086202493918</v>
      </c>
      <c r="M1135" s="11">
        <f t="shared" si="123"/>
        <v>1.9498763954934283E-2</v>
      </c>
    </row>
    <row r="1136" spans="1:13" x14ac:dyDescent="0.25">
      <c r="A1136" s="1">
        <v>43196</v>
      </c>
      <c r="B1136" s="5">
        <v>79.010000000000005</v>
      </c>
      <c r="C1136" s="11">
        <f t="shared" si="119"/>
        <v>3.8042145802833663E-3</v>
      </c>
      <c r="D1136" s="12"/>
      <c r="E1136" s="11">
        <f t="shared" si="124"/>
        <v>3.7286133980798586E-3</v>
      </c>
      <c r="F1136" s="11">
        <f t="shared" si="120"/>
        <v>1.390255787234063E-5</v>
      </c>
      <c r="I1136" s="13">
        <f t="shared" si="125"/>
        <v>3.7815529050815635E-4</v>
      </c>
      <c r="J1136" s="13">
        <f t="shared" si="121"/>
        <v>3.0027822043600789</v>
      </c>
      <c r="K1136" s="13">
        <f t="shared" si="122"/>
        <v>3.0027822043600789</v>
      </c>
      <c r="M1136" s="11">
        <f t="shared" si="123"/>
        <v>1.9446215326077113E-2</v>
      </c>
    </row>
    <row r="1137" spans="1:13" x14ac:dyDescent="0.25">
      <c r="A1137" s="1">
        <v>43197</v>
      </c>
      <c r="B1137" s="5">
        <v>78.75</v>
      </c>
      <c r="C1137" s="11">
        <f t="shared" si="119"/>
        <v>-3.29614902889948E-3</v>
      </c>
      <c r="D1137" s="12"/>
      <c r="E1137" s="11">
        <f t="shared" si="124"/>
        <v>-3.3717502111029877E-3</v>
      </c>
      <c r="F1137" s="11">
        <f t="shared" si="120"/>
        <v>1.1368699486073042E-5</v>
      </c>
      <c r="I1137" s="13">
        <f t="shared" si="125"/>
        <v>3.6275566820593273E-4</v>
      </c>
      <c r="J1137" s="13">
        <f t="shared" si="121"/>
        <v>3.0262820741790724</v>
      </c>
      <c r="K1137" s="13">
        <f t="shared" si="122"/>
        <v>3.0262820741790728</v>
      </c>
      <c r="M1137" s="11">
        <f t="shared" si="123"/>
        <v>1.9046145757237412E-2</v>
      </c>
    </row>
    <row r="1138" spans="1:13" x14ac:dyDescent="0.25">
      <c r="A1138" s="1">
        <v>43200</v>
      </c>
      <c r="B1138" s="5">
        <v>80.069999999999993</v>
      </c>
      <c r="C1138" s="11">
        <f t="shared" si="119"/>
        <v>1.6622974378800011E-2</v>
      </c>
      <c r="D1138" s="12"/>
      <c r="E1138" s="11">
        <f t="shared" si="124"/>
        <v>1.6547373196596504E-2</v>
      </c>
      <c r="F1138" s="11">
        <f t="shared" si="120"/>
        <v>2.738155597074404E-4</v>
      </c>
      <c r="I1138" s="13">
        <f t="shared" si="125"/>
        <v>3.4797965439944094E-4</v>
      </c>
      <c r="J1138" s="13">
        <f t="shared" si="121"/>
        <v>2.6693085764331479</v>
      </c>
      <c r="K1138" s="13">
        <f t="shared" si="122"/>
        <v>2.6693085764331479</v>
      </c>
      <c r="M1138" s="11">
        <f t="shared" si="123"/>
        <v>1.8654212778872255E-2</v>
      </c>
    </row>
    <row r="1139" spans="1:13" x14ac:dyDescent="0.25">
      <c r="A1139" s="1">
        <v>43201</v>
      </c>
      <c r="B1139" s="5">
        <v>82.79</v>
      </c>
      <c r="C1139" s="11">
        <f t="shared" si="119"/>
        <v>3.3406029066172252E-2</v>
      </c>
      <c r="D1139" s="12"/>
      <c r="E1139" s="11">
        <f t="shared" si="124"/>
        <v>3.3330427883968741E-2</v>
      </c>
      <c r="F1139" s="11">
        <f t="shared" si="120"/>
        <v>1.1109174229284411E-3</v>
      </c>
      <c r="I1139" s="13">
        <f t="shared" si="125"/>
        <v>3.4677482811775145E-4</v>
      </c>
      <c r="J1139" s="13">
        <f t="shared" si="121"/>
        <v>1.4626939352930177</v>
      </c>
      <c r="K1139" s="13">
        <f t="shared" si="122"/>
        <v>1.4626939352930179</v>
      </c>
      <c r="M1139" s="11">
        <f t="shared" si="123"/>
        <v>1.8621891099395663E-2</v>
      </c>
    </row>
    <row r="1140" spans="1:13" x14ac:dyDescent="0.25">
      <c r="A1140" s="1">
        <v>43202</v>
      </c>
      <c r="B1140" s="5">
        <v>82.88</v>
      </c>
      <c r="C1140" s="11">
        <f t="shared" si="119"/>
        <v>1.0864973604582035E-3</v>
      </c>
      <c r="D1140" s="12"/>
      <c r="E1140" s="11">
        <f t="shared" si="124"/>
        <v>1.010896178254696E-3</v>
      </c>
      <c r="F1140" s="11">
        <f t="shared" si="120"/>
        <v>1.02191108320995E-6</v>
      </c>
      <c r="I1140" s="13">
        <f t="shared" si="125"/>
        <v>3.8613701925515806E-4</v>
      </c>
      <c r="J1140" s="13">
        <f t="shared" si="121"/>
        <v>3.0093973571540604</v>
      </c>
      <c r="K1140" s="13">
        <f t="shared" si="122"/>
        <v>3.0093973571540604</v>
      </c>
      <c r="M1140" s="11">
        <f t="shared" si="123"/>
        <v>1.965036944322315E-2</v>
      </c>
    </row>
    <row r="1141" spans="1:13" x14ac:dyDescent="0.25">
      <c r="A1141" s="1">
        <v>43203</v>
      </c>
      <c r="B1141" s="5">
        <v>84.26</v>
      </c>
      <c r="C1141" s="11">
        <f t="shared" si="119"/>
        <v>1.6513478039697719E-2</v>
      </c>
      <c r="D1141" s="12"/>
      <c r="E1141" s="11">
        <f t="shared" si="124"/>
        <v>1.6437876857494212E-2</v>
      </c>
      <c r="F1141" s="11">
        <f t="shared" si="120"/>
        <v>2.7020379558214379E-4</v>
      </c>
      <c r="I1141" s="13">
        <f t="shared" si="125"/>
        <v>3.6968278621539008E-4</v>
      </c>
      <c r="J1141" s="13">
        <f t="shared" si="121"/>
        <v>2.6670405138134696</v>
      </c>
      <c r="K1141" s="13">
        <f t="shared" si="122"/>
        <v>2.6670405138134696</v>
      </c>
      <c r="M1141" s="11">
        <f t="shared" si="123"/>
        <v>1.922713671391011E-2</v>
      </c>
    </row>
    <row r="1142" spans="1:13" x14ac:dyDescent="0.25">
      <c r="A1142" s="1">
        <v>43204</v>
      </c>
      <c r="B1142" s="5">
        <v>84.26</v>
      </c>
      <c r="C1142" s="11">
        <f t="shared" si="119"/>
        <v>0</v>
      </c>
      <c r="D1142" s="12"/>
      <c r="E1142" s="11">
        <f t="shared" si="124"/>
        <v>-7.5601182203507595E-5</v>
      </c>
      <c r="F1142" s="11">
        <f t="shared" si="120"/>
        <v>5.7155387505679537E-9</v>
      </c>
      <c r="I1142" s="13">
        <f t="shared" si="125"/>
        <v>3.6717879995600466E-4</v>
      </c>
      <c r="J1142" s="13">
        <f t="shared" si="121"/>
        <v>3.0358845013542579</v>
      </c>
      <c r="K1142" s="13">
        <f t="shared" si="122"/>
        <v>3.0358845013542579</v>
      </c>
      <c r="M1142" s="11">
        <f t="shared" si="123"/>
        <v>1.9161910133282764E-2</v>
      </c>
    </row>
    <row r="1143" spans="1:13" x14ac:dyDescent="0.25">
      <c r="A1143" s="1">
        <v>43207</v>
      </c>
      <c r="B1143" s="5">
        <v>83.36</v>
      </c>
      <c r="C1143" s="11">
        <f t="shared" si="119"/>
        <v>-1.0738678545813731E-2</v>
      </c>
      <c r="D1143" s="12"/>
      <c r="E1143" s="11">
        <f t="shared" si="124"/>
        <v>-1.0814279728017238E-2</v>
      </c>
      <c r="F1143" s="11">
        <f t="shared" si="120"/>
        <v>1.1694864603580458E-4</v>
      </c>
      <c r="I1143" s="13">
        <f t="shared" si="125"/>
        <v>3.5164957367075309E-4</v>
      </c>
      <c r="J1143" s="13">
        <f t="shared" si="121"/>
        <v>2.89121339236678</v>
      </c>
      <c r="K1143" s="13">
        <f t="shared" si="122"/>
        <v>2.89121339236678</v>
      </c>
      <c r="M1143" s="11">
        <f t="shared" si="123"/>
        <v>1.8752321820797366E-2</v>
      </c>
    </row>
    <row r="1144" spans="1:13" x14ac:dyDescent="0.25">
      <c r="A1144" s="1">
        <v>43208</v>
      </c>
      <c r="B1144" s="5">
        <v>85.63</v>
      </c>
      <c r="C1144" s="11">
        <f t="shared" si="119"/>
        <v>2.6867111033043775E-2</v>
      </c>
      <c r="D1144" s="12"/>
      <c r="E1144" s="11">
        <f t="shared" si="124"/>
        <v>2.6791509850840268E-2</v>
      </c>
      <c r="F1144" s="11">
        <f t="shared" si="120"/>
        <v>7.1778500008767116E-4</v>
      </c>
      <c r="I1144" s="13">
        <f t="shared" si="125"/>
        <v>3.4248774832341922E-4</v>
      </c>
      <c r="J1144" s="13">
        <f t="shared" si="121"/>
        <v>2.0228000041872027</v>
      </c>
      <c r="K1144" s="13">
        <f t="shared" si="122"/>
        <v>2.0228000041872027</v>
      </c>
      <c r="M1144" s="11">
        <f t="shared" si="123"/>
        <v>1.8506424514838603E-2</v>
      </c>
    </row>
    <row r="1145" spans="1:13" x14ac:dyDescent="0.25">
      <c r="A1145" s="1">
        <v>43209</v>
      </c>
      <c r="B1145" s="5">
        <v>85.75</v>
      </c>
      <c r="C1145" s="11">
        <f t="shared" si="119"/>
        <v>1.4003970079487262E-3</v>
      </c>
      <c r="D1145" s="12"/>
      <c r="E1145" s="11">
        <f t="shared" si="124"/>
        <v>1.3247958257452187E-3</v>
      </c>
      <c r="F1145" s="11">
        <f t="shared" si="120"/>
        <v>1.7550839799119556E-6</v>
      </c>
      <c r="I1145" s="13">
        <f t="shared" si="125"/>
        <v>3.6305939940956618E-4</v>
      </c>
      <c r="J1145" s="13">
        <f t="shared" si="121"/>
        <v>3.0391164424406503</v>
      </c>
      <c r="K1145" s="13">
        <f t="shared" si="122"/>
        <v>3.0391164424406503</v>
      </c>
      <c r="M1145" s="11">
        <f t="shared" si="123"/>
        <v>1.9054117649725116E-2</v>
      </c>
    </row>
    <row r="1146" spans="1:13" x14ac:dyDescent="0.25">
      <c r="A1146" s="1">
        <v>43210</v>
      </c>
      <c r="B1146" s="5">
        <v>85.2</v>
      </c>
      <c r="C1146" s="11">
        <f t="shared" si="119"/>
        <v>-6.4346522107791987E-3</v>
      </c>
      <c r="D1146" s="12"/>
      <c r="E1146" s="11">
        <f t="shared" si="124"/>
        <v>-6.510253392982706E-3</v>
      </c>
      <c r="F1146" s="11">
        <f t="shared" si="120"/>
        <v>4.2383399240842836E-5</v>
      </c>
      <c r="I1146" s="13">
        <f t="shared" si="125"/>
        <v>3.4783814517418604E-4</v>
      </c>
      <c r="J1146" s="13">
        <f t="shared" si="121"/>
        <v>3.0020240856909441</v>
      </c>
      <c r="K1146" s="13">
        <f t="shared" si="122"/>
        <v>3.0020240856909441</v>
      </c>
      <c r="M1146" s="11">
        <f t="shared" si="123"/>
        <v>1.8650419436950633E-2</v>
      </c>
    </row>
    <row r="1147" spans="1:13" x14ac:dyDescent="0.25">
      <c r="A1147" s="1">
        <v>43211</v>
      </c>
      <c r="B1147" s="5">
        <v>83.88</v>
      </c>
      <c r="C1147" s="11">
        <f t="shared" si="119"/>
        <v>-1.561422780155094E-2</v>
      </c>
      <c r="D1147" s="12"/>
      <c r="E1147" s="11">
        <f t="shared" si="124"/>
        <v>-1.5689828983754449E-2</v>
      </c>
      <c r="F1147" s="11">
        <f t="shared" si="120"/>
        <v>2.4617073353946114E-4</v>
      </c>
      <c r="I1147" s="13">
        <f t="shared" si="125"/>
        <v>3.3530806587061439E-4</v>
      </c>
      <c r="J1147" s="13">
        <f t="shared" si="121"/>
        <v>2.7142104540096028</v>
      </c>
      <c r="K1147" s="13">
        <f t="shared" si="122"/>
        <v>2.7142104540096028</v>
      </c>
      <c r="M1147" s="11">
        <f t="shared" si="123"/>
        <v>1.8311419002103972E-2</v>
      </c>
    </row>
    <row r="1148" spans="1:13" x14ac:dyDescent="0.25">
      <c r="A1148" s="1">
        <v>43214</v>
      </c>
      <c r="B1148" s="5">
        <v>85.12</v>
      </c>
      <c r="C1148" s="11">
        <f t="shared" si="119"/>
        <v>1.4674819559615252E-2</v>
      </c>
      <c r="D1148" s="12"/>
      <c r="E1148" s="11">
        <f t="shared" si="124"/>
        <v>1.4599218377411745E-2</v>
      </c>
      <c r="F1148" s="11">
        <f t="shared" si="120"/>
        <v>2.1313717723135683E-4</v>
      </c>
      <c r="I1148" s="13">
        <f t="shared" si="125"/>
        <v>3.331908326517541E-4</v>
      </c>
      <c r="J1148" s="13">
        <f t="shared" si="121"/>
        <v>2.7646165481759208</v>
      </c>
      <c r="K1148" s="13">
        <f t="shared" si="122"/>
        <v>2.7646165481759204</v>
      </c>
      <c r="M1148" s="11">
        <f t="shared" si="123"/>
        <v>1.8253515624442163E-2</v>
      </c>
    </row>
    <row r="1149" spans="1:13" x14ac:dyDescent="0.25">
      <c r="A1149" s="1">
        <v>43215</v>
      </c>
      <c r="B1149" s="5">
        <v>85.66</v>
      </c>
      <c r="C1149" s="11">
        <f t="shared" si="119"/>
        <v>6.3239465938904988E-3</v>
      </c>
      <c r="D1149" s="12"/>
      <c r="E1149" s="11">
        <f t="shared" si="124"/>
        <v>6.2483454116869916E-3</v>
      </c>
      <c r="F1149" s="11">
        <f t="shared" si="120"/>
        <v>3.904182038374988E-5</v>
      </c>
      <c r="I1149" s="13">
        <f t="shared" si="125"/>
        <v>3.2981063888417494E-4</v>
      </c>
      <c r="J1149" s="13">
        <f t="shared" si="121"/>
        <v>3.0303691748827877</v>
      </c>
      <c r="K1149" s="13">
        <f t="shared" si="122"/>
        <v>3.0303691748827877</v>
      </c>
      <c r="M1149" s="11">
        <f t="shared" si="123"/>
        <v>1.8160689383505652E-2</v>
      </c>
    </row>
    <row r="1150" spans="1:13" x14ac:dyDescent="0.25">
      <c r="A1150" s="1">
        <v>43216</v>
      </c>
      <c r="B1150" s="5">
        <v>84.9</v>
      </c>
      <c r="C1150" s="11">
        <f t="shared" si="119"/>
        <v>-8.9118788699231836E-3</v>
      </c>
      <c r="D1150" s="12"/>
      <c r="E1150" s="11">
        <f t="shared" si="124"/>
        <v>-8.9874800521266909E-3</v>
      </c>
      <c r="F1150" s="11">
        <f t="shared" si="120"/>
        <v>8.0774797687375188E-5</v>
      </c>
      <c r="I1150" s="13">
        <f t="shared" si="125"/>
        <v>3.1814616899675935E-4</v>
      </c>
      <c r="J1150" s="13">
        <f t="shared" si="121"/>
        <v>2.9806152337142517</v>
      </c>
      <c r="K1150" s="13">
        <f t="shared" si="122"/>
        <v>2.9806152337142517</v>
      </c>
      <c r="M1150" s="11">
        <f t="shared" si="123"/>
        <v>1.7836652404438432E-2</v>
      </c>
    </row>
    <row r="1151" spans="1:13" x14ac:dyDescent="0.25">
      <c r="A1151" s="1">
        <v>43217</v>
      </c>
      <c r="B1151" s="5">
        <v>85.89</v>
      </c>
      <c r="C1151" s="11">
        <f t="shared" si="119"/>
        <v>1.1593314460831649E-2</v>
      </c>
      <c r="D1151" s="12"/>
      <c r="E1151" s="11">
        <f t="shared" si="124"/>
        <v>1.1517713278628142E-2</v>
      </c>
      <c r="F1151" s="11">
        <f t="shared" si="120"/>
        <v>1.3265771916868703E-4</v>
      </c>
      <c r="I1151" s="13">
        <f t="shared" si="125"/>
        <v>3.0898795565612654E-4</v>
      </c>
      <c r="J1151" s="13">
        <f t="shared" si="121"/>
        <v>2.9075007261229029</v>
      </c>
      <c r="K1151" s="13">
        <f t="shared" si="122"/>
        <v>2.9075007261229029</v>
      </c>
      <c r="M1151" s="11">
        <f t="shared" si="123"/>
        <v>1.7578053238516675E-2</v>
      </c>
    </row>
    <row r="1152" spans="1:13" x14ac:dyDescent="0.25">
      <c r="A1152" s="1">
        <v>43218</v>
      </c>
      <c r="B1152" s="5">
        <v>87.57</v>
      </c>
      <c r="C1152" s="11">
        <f t="shared" si="119"/>
        <v>1.9371065755999572E-2</v>
      </c>
      <c r="D1152" s="12"/>
      <c r="E1152" s="11">
        <f t="shared" si="124"/>
        <v>1.9295464573796065E-2</v>
      </c>
      <c r="F1152" s="11">
        <f t="shared" si="120"/>
        <v>3.7231495311861891E-4</v>
      </c>
      <c r="I1152" s="13">
        <f t="shared" si="125"/>
        <v>3.0295652148632564E-4</v>
      </c>
      <c r="J1152" s="13">
        <f t="shared" si="121"/>
        <v>2.5175528118223536</v>
      </c>
      <c r="K1152" s="13">
        <f t="shared" si="122"/>
        <v>2.5175528118223536</v>
      </c>
      <c r="M1152" s="11">
        <f t="shared" si="123"/>
        <v>1.7405646253050348E-2</v>
      </c>
    </row>
    <row r="1153" spans="1:13" x14ac:dyDescent="0.25">
      <c r="A1153" s="1">
        <v>43221</v>
      </c>
      <c r="B1153" s="5">
        <v>86.52</v>
      </c>
      <c r="C1153" s="11">
        <f t="shared" si="119"/>
        <v>-1.2062872449274984E-2</v>
      </c>
      <c r="D1153" s="12"/>
      <c r="E1153" s="11">
        <f t="shared" si="124"/>
        <v>-1.2138473631478491E-2</v>
      </c>
      <c r="F1153" s="11">
        <f t="shared" si="120"/>
        <v>1.4734254210209863E-4</v>
      </c>
      <c r="I1153" s="13">
        <f t="shared" si="125"/>
        <v>3.0885540096734193E-4</v>
      </c>
      <c r="J1153" s="13">
        <f t="shared" si="121"/>
        <v>2.8838501661748488</v>
      </c>
      <c r="K1153" s="13">
        <f t="shared" si="122"/>
        <v>2.8838501661748484</v>
      </c>
      <c r="M1153" s="11">
        <f t="shared" si="123"/>
        <v>1.7574282374177956E-2</v>
      </c>
    </row>
    <row r="1154" spans="1:13" x14ac:dyDescent="0.25">
      <c r="A1154" s="1">
        <v>43222</v>
      </c>
      <c r="B1154" s="5">
        <v>87.51</v>
      </c>
      <c r="C1154" s="11">
        <f t="shared" si="119"/>
        <v>1.1377471462881828E-2</v>
      </c>
      <c r="D1154" s="12"/>
      <c r="E1154" s="11">
        <f t="shared" si="124"/>
        <v>1.1301870280678321E-2</v>
      </c>
      <c r="F1154" s="11">
        <f t="shared" si="120"/>
        <v>1.2773227184127988E-4</v>
      </c>
      <c r="I1154" s="13">
        <f t="shared" si="125"/>
        <v>3.0336668547075048E-4</v>
      </c>
      <c r="J1154" s="13">
        <f t="shared" si="121"/>
        <v>2.9208210641072716</v>
      </c>
      <c r="K1154" s="13">
        <f t="shared" si="122"/>
        <v>2.9208210641072716</v>
      </c>
      <c r="M1154" s="11">
        <f t="shared" si="123"/>
        <v>1.7417424765755425E-2</v>
      </c>
    </row>
    <row r="1155" spans="1:13" x14ac:dyDescent="0.25">
      <c r="A1155" s="1">
        <v>43223</v>
      </c>
      <c r="B1155" s="5">
        <v>86.68</v>
      </c>
      <c r="C1155" s="11">
        <f t="shared" si="119"/>
        <v>-9.5298958795814615E-3</v>
      </c>
      <c r="D1155" s="12"/>
      <c r="E1155" s="11">
        <f t="shared" si="124"/>
        <v>-9.6054970617849688E-3</v>
      </c>
      <c r="F1155" s="11">
        <f t="shared" si="120"/>
        <v>9.2265573803959668E-5</v>
      </c>
      <c r="I1155" s="13">
        <f t="shared" si="125"/>
        <v>2.9738722838951713E-4</v>
      </c>
      <c r="J1155" s="13">
        <f t="shared" si="121"/>
        <v>2.9861722069716827</v>
      </c>
      <c r="K1155" s="13">
        <f t="shared" si="122"/>
        <v>2.9861722069716827</v>
      </c>
      <c r="M1155" s="11">
        <f t="shared" si="123"/>
        <v>1.7244918915133151E-2</v>
      </c>
    </row>
    <row r="1156" spans="1:13" x14ac:dyDescent="0.25">
      <c r="A1156" s="1">
        <v>43224</v>
      </c>
      <c r="B1156" s="5">
        <v>86.05</v>
      </c>
      <c r="C1156" s="11">
        <f t="shared" si="119"/>
        <v>-7.2946540106099671E-3</v>
      </c>
      <c r="D1156" s="12"/>
      <c r="E1156" s="11">
        <f t="shared" si="124"/>
        <v>-7.3702551928134744E-3</v>
      </c>
      <c r="F1156" s="11">
        <f t="shared" si="120"/>
        <v>5.4320661607193986E-5</v>
      </c>
      <c r="I1156" s="13">
        <f t="shared" si="125"/>
        <v>2.8985405080305169E-4</v>
      </c>
      <c r="J1156" s="13">
        <f t="shared" si="121"/>
        <v>3.0604245126240746</v>
      </c>
      <c r="K1156" s="13">
        <f t="shared" si="122"/>
        <v>3.0604245126240741</v>
      </c>
      <c r="M1156" s="11">
        <f t="shared" si="123"/>
        <v>1.7025100610658712E-2</v>
      </c>
    </row>
    <row r="1157" spans="1:13" x14ac:dyDescent="0.25">
      <c r="A1157" s="1">
        <v>43225</v>
      </c>
      <c r="B1157" s="5">
        <v>87.55</v>
      </c>
      <c r="C1157" s="11">
        <f t="shared" si="119"/>
        <v>1.7281536074312369E-2</v>
      </c>
      <c r="D1157" s="12"/>
      <c r="E1157" s="11">
        <f t="shared" si="124"/>
        <v>1.7205934892108862E-2</v>
      </c>
      <c r="F1157" s="11">
        <f t="shared" si="120"/>
        <v>2.9604419551148919E-4</v>
      </c>
      <c r="I1157" s="13">
        <f t="shared" si="125"/>
        <v>2.8089688237100747E-4</v>
      </c>
      <c r="J1157" s="13">
        <f t="shared" si="121"/>
        <v>2.6428605193208647</v>
      </c>
      <c r="K1157" s="13">
        <f t="shared" si="122"/>
        <v>2.6428605193208652</v>
      </c>
      <c r="M1157" s="11">
        <f t="shared" si="123"/>
        <v>1.6759978591006836E-2</v>
      </c>
    </row>
    <row r="1158" spans="1:13" x14ac:dyDescent="0.25">
      <c r="A1158" s="1">
        <v>43228</v>
      </c>
      <c r="B1158" s="5">
        <v>89</v>
      </c>
      <c r="C1158" s="11">
        <f t="shared" si="119"/>
        <v>1.6426311000278998E-2</v>
      </c>
      <c r="D1158" s="12"/>
      <c r="E1158" s="11">
        <f t="shared" si="124"/>
        <v>1.6350709818075491E-2</v>
      </c>
      <c r="F1158" s="11">
        <f t="shared" si="120"/>
        <v>2.6734571155491026E-4</v>
      </c>
      <c r="I1158" s="13">
        <f t="shared" si="125"/>
        <v>2.8424377629957074E-4</v>
      </c>
      <c r="J1158" s="13">
        <f t="shared" si="121"/>
        <v>2.693625226528507</v>
      </c>
      <c r="K1158" s="13">
        <f t="shared" si="122"/>
        <v>2.693625226528507</v>
      </c>
      <c r="M1158" s="11">
        <f t="shared" si="123"/>
        <v>1.685953072595945E-2</v>
      </c>
    </row>
    <row r="1159" spans="1:13" x14ac:dyDescent="0.25">
      <c r="A1159" s="1">
        <v>43229</v>
      </c>
      <c r="B1159" s="5">
        <v>89.98</v>
      </c>
      <c r="C1159" s="11">
        <f t="shared" si="119"/>
        <v>1.0951053680886476E-2</v>
      </c>
      <c r="D1159" s="12"/>
      <c r="E1159" s="11">
        <f t="shared" si="124"/>
        <v>1.0875452498682969E-2</v>
      </c>
      <c r="F1159" s="11">
        <f t="shared" si="120"/>
        <v>1.1827546705110964E-4</v>
      </c>
      <c r="I1159" s="13">
        <f t="shared" si="125"/>
        <v>2.8602664892301584E-4</v>
      </c>
      <c r="J1159" s="13">
        <f t="shared" si="121"/>
        <v>2.9540182265882264</v>
      </c>
      <c r="K1159" s="13">
        <f t="shared" si="122"/>
        <v>2.9540182265882264</v>
      </c>
      <c r="M1159" s="11">
        <f t="shared" si="123"/>
        <v>1.6912322398861011E-2</v>
      </c>
    </row>
    <row r="1160" spans="1:13" x14ac:dyDescent="0.25">
      <c r="A1160" s="1">
        <v>43230</v>
      </c>
      <c r="B1160" s="5">
        <v>88.7</v>
      </c>
      <c r="C1160" s="11">
        <f t="shared" si="119"/>
        <v>-1.4327534097492491E-2</v>
      </c>
      <c r="D1160" s="12"/>
      <c r="E1160" s="11">
        <f t="shared" si="124"/>
        <v>-1.4403135279695998E-2</v>
      </c>
      <c r="F1160" s="11">
        <f t="shared" si="120"/>
        <v>2.0745030588522351E-4</v>
      </c>
      <c r="I1160" s="13">
        <f t="shared" si="125"/>
        <v>2.8048601937756236E-4</v>
      </c>
      <c r="J1160" s="13">
        <f t="shared" si="121"/>
        <v>2.8007497315588803</v>
      </c>
      <c r="K1160" s="13">
        <f t="shared" si="122"/>
        <v>2.8007497315588803</v>
      </c>
      <c r="M1160" s="11">
        <f t="shared" si="123"/>
        <v>1.674771684073869E-2</v>
      </c>
    </row>
    <row r="1161" spans="1:13" x14ac:dyDescent="0.25">
      <c r="A1161" s="1">
        <v>43231</v>
      </c>
      <c r="B1161" s="5">
        <v>89.9</v>
      </c>
      <c r="C1161" s="11">
        <f t="shared" ref="C1161:C1224" si="126">LN(B1161/B1160)</f>
        <v>1.3438052162040796E-2</v>
      </c>
      <c r="D1161" s="12"/>
      <c r="E1161" s="11">
        <f t="shared" si="124"/>
        <v>1.3362450979837289E-2</v>
      </c>
      <c r="F1161" s="11">
        <f t="shared" ref="F1161:F1224" si="127">E1161^2</f>
        <v>1.7855509618855452E-4</v>
      </c>
      <c r="I1161" s="13">
        <f t="shared" si="125"/>
        <v>2.7934982353778118E-4</v>
      </c>
      <c r="J1161" s="13">
        <f t="shared" ref="J1161:J1224" si="128">LN((1/(SQRT(2*PI()*I1161)))*EXP(-(F1161)/(2*I1161)))</f>
        <v>2.8529938297014286</v>
      </c>
      <c r="K1161" s="13">
        <f t="shared" ref="K1161:K1224" si="129">LN(NORMDIST(E1161,0,SQRT(I1161),FALSE))</f>
        <v>2.8529938297014286</v>
      </c>
      <c r="M1161" s="11">
        <f t="shared" ref="M1161:M1224" si="130">SQRT(I1161)</f>
        <v>1.671376150176199E-2</v>
      </c>
    </row>
    <row r="1162" spans="1:13" x14ac:dyDescent="0.25">
      <c r="A1162" s="1">
        <v>43232</v>
      </c>
      <c r="B1162" s="5">
        <v>88.99</v>
      </c>
      <c r="C1162" s="11">
        <f t="shared" si="126"/>
        <v>-1.0173937608803802E-2</v>
      </c>
      <c r="D1162" s="12"/>
      <c r="E1162" s="11">
        <f t="shared" ref="E1162:E1225" si="131">C1162-$D$8</f>
        <v>-1.0249538791007309E-2</v>
      </c>
      <c r="F1162" s="11">
        <f t="shared" si="127"/>
        <v>1.0505304542836357E-4</v>
      </c>
      <c r="I1162" s="13">
        <f t="shared" ref="I1162:I1225" si="132">$H$9+$H$7*C1161^2+$H$8*I1161</f>
        <v>2.7708108318310969E-4</v>
      </c>
      <c r="J1162" s="13">
        <f t="shared" si="128"/>
        <v>2.9870907098043022</v>
      </c>
      <c r="K1162" s="13">
        <f t="shared" si="129"/>
        <v>2.9870907098043022</v>
      </c>
      <c r="M1162" s="11">
        <f t="shared" si="130"/>
        <v>1.6645752707015377E-2</v>
      </c>
    </row>
    <row r="1163" spans="1:13" x14ac:dyDescent="0.25">
      <c r="A1163" s="1">
        <v>43235</v>
      </c>
      <c r="B1163" s="5">
        <v>86.45</v>
      </c>
      <c r="C1163" s="11">
        <f t="shared" si="126"/>
        <v>-2.8957791739471231E-2</v>
      </c>
      <c r="D1163" s="12"/>
      <c r="E1163" s="11">
        <f t="shared" si="131"/>
        <v>-2.9033392921674738E-2</v>
      </c>
      <c r="F1163" s="11">
        <f t="shared" si="127"/>
        <v>8.4293790454435281E-4</v>
      </c>
      <c r="I1163" s="13">
        <f t="shared" si="132"/>
        <v>2.7121185190114738E-4</v>
      </c>
      <c r="J1163" s="13">
        <f t="shared" si="128"/>
        <v>1.6333454736872244</v>
      </c>
      <c r="K1163" s="13">
        <f t="shared" si="129"/>
        <v>1.6333454736872246</v>
      </c>
      <c r="M1163" s="11">
        <f t="shared" si="130"/>
        <v>1.6468510919362061E-2</v>
      </c>
    </row>
    <row r="1164" spans="1:13" x14ac:dyDescent="0.25">
      <c r="A1164" s="1">
        <v>43236</v>
      </c>
      <c r="B1164" s="5">
        <v>85.77</v>
      </c>
      <c r="C1164" s="11">
        <f t="shared" si="126"/>
        <v>-7.8969171269694938E-3</v>
      </c>
      <c r="D1164" s="12"/>
      <c r="E1164" s="11">
        <f t="shared" si="131"/>
        <v>-7.9725183091730011E-3</v>
      </c>
      <c r="F1164" s="11">
        <f t="shared" si="127"/>
        <v>6.3561048190098732E-5</v>
      </c>
      <c r="I1164" s="13">
        <f t="shared" si="132"/>
        <v>3.011055303782665E-4</v>
      </c>
      <c r="J1164" s="13">
        <f t="shared" si="128"/>
        <v>3.0295402123619057</v>
      </c>
      <c r="K1164" s="13">
        <f t="shared" si="129"/>
        <v>3.0295402123619057</v>
      </c>
      <c r="M1164" s="11">
        <f t="shared" si="130"/>
        <v>1.735239264131222E-2</v>
      </c>
    </row>
    <row r="1165" spans="1:13" x14ac:dyDescent="0.25">
      <c r="A1165" s="1">
        <v>43237</v>
      </c>
      <c r="B1165" s="5">
        <v>86.18</v>
      </c>
      <c r="C1165" s="11">
        <f t="shared" si="126"/>
        <v>4.7688371853619391E-3</v>
      </c>
      <c r="D1165" s="12"/>
      <c r="E1165" s="11">
        <f t="shared" si="131"/>
        <v>4.6932360031584318E-3</v>
      </c>
      <c r="F1165" s="11">
        <f t="shared" si="127"/>
        <v>2.2026464181342532E-5</v>
      </c>
      <c r="I1165" s="13">
        <f t="shared" si="132"/>
        <v>2.9200695185255981E-4</v>
      </c>
      <c r="J1165" s="13">
        <f t="shared" si="128"/>
        <v>3.1127122905956024</v>
      </c>
      <c r="K1165" s="13">
        <f t="shared" si="129"/>
        <v>3.1127122905956024</v>
      </c>
      <c r="M1165" s="11">
        <f t="shared" si="130"/>
        <v>1.7088210902624062E-2</v>
      </c>
    </row>
    <row r="1166" spans="1:13" x14ac:dyDescent="0.25">
      <c r="A1166" s="1">
        <v>43238</v>
      </c>
      <c r="B1166" s="5">
        <v>86.08</v>
      </c>
      <c r="C1166" s="11">
        <f t="shared" si="126"/>
        <v>-1.1610357742177094E-3</v>
      </c>
      <c r="D1166" s="12"/>
      <c r="E1166" s="11">
        <f t="shared" si="131"/>
        <v>-1.2366369564212169E-3</v>
      </c>
      <c r="F1166" s="11">
        <f t="shared" si="127"/>
        <v>1.5292709619867306E-6</v>
      </c>
      <c r="I1166" s="13">
        <f t="shared" si="132"/>
        <v>2.8146837690310269E-4</v>
      </c>
      <c r="J1166" s="13">
        <f t="shared" si="128"/>
        <v>3.1660900994245513</v>
      </c>
      <c r="K1166" s="13">
        <f t="shared" si="129"/>
        <v>3.1660900994245513</v>
      </c>
      <c r="M1166" s="11">
        <f t="shared" si="130"/>
        <v>1.677701930925463E-2</v>
      </c>
    </row>
    <row r="1167" spans="1:13" x14ac:dyDescent="0.25">
      <c r="A1167" s="1">
        <v>43239</v>
      </c>
      <c r="B1167" s="5">
        <v>85.26</v>
      </c>
      <c r="C1167" s="11">
        <f t="shared" si="126"/>
        <v>-9.5716850764099824E-3</v>
      </c>
      <c r="D1167" s="12"/>
      <c r="E1167" s="11">
        <f t="shared" si="131"/>
        <v>-9.6472862586134897E-3</v>
      </c>
      <c r="F1167" s="11">
        <f t="shared" si="127"/>
        <v>9.3070132155632657E-5</v>
      </c>
      <c r="I1167" s="13">
        <f t="shared" si="132"/>
        <v>2.7044360703572316E-4</v>
      </c>
      <c r="J1167" s="13">
        <f t="shared" si="128"/>
        <v>3.0167155574142672</v>
      </c>
      <c r="K1167" s="13">
        <f t="shared" si="129"/>
        <v>3.0167155574142677</v>
      </c>
      <c r="M1167" s="11">
        <f t="shared" si="130"/>
        <v>1.6445169717449654E-2</v>
      </c>
    </row>
    <row r="1168" spans="1:13" x14ac:dyDescent="0.25">
      <c r="A1168" s="1">
        <v>43242</v>
      </c>
      <c r="B1168" s="5">
        <v>85.26</v>
      </c>
      <c r="C1168" s="11">
        <f t="shared" si="126"/>
        <v>0</v>
      </c>
      <c r="D1168" s="12"/>
      <c r="E1168" s="11">
        <f t="shared" si="131"/>
        <v>-7.5601182203507595E-5</v>
      </c>
      <c r="F1168" s="11">
        <f t="shared" si="127"/>
        <v>5.7155387505679537E-9</v>
      </c>
      <c r="I1168" s="13">
        <f t="shared" si="132"/>
        <v>2.6434449960653053E-4</v>
      </c>
      <c r="J1168" s="13">
        <f t="shared" si="128"/>
        <v>3.2001793473873996</v>
      </c>
      <c r="K1168" s="13">
        <f t="shared" si="129"/>
        <v>3.2001793473873996</v>
      </c>
      <c r="M1168" s="11">
        <f t="shared" si="130"/>
        <v>1.6258674595628346E-2</v>
      </c>
    </row>
    <row r="1169" spans="1:13" x14ac:dyDescent="0.25">
      <c r="A1169" s="1">
        <v>43243</v>
      </c>
      <c r="B1169" s="5">
        <v>87.69</v>
      </c>
      <c r="C1169" s="11">
        <f t="shared" si="126"/>
        <v>2.8102456454199995E-2</v>
      </c>
      <c r="D1169" s="12"/>
      <c r="E1169" s="11">
        <f t="shared" si="131"/>
        <v>2.8026855271996488E-2</v>
      </c>
      <c r="F1169" s="11">
        <f t="shared" si="127"/>
        <v>7.8550461643743736E-4</v>
      </c>
      <c r="I1169" s="13">
        <f t="shared" si="132"/>
        <v>2.5414164392666187E-4</v>
      </c>
      <c r="J1169" s="13">
        <f t="shared" si="128"/>
        <v>1.6744637346763016</v>
      </c>
      <c r="K1169" s="13">
        <f t="shared" si="129"/>
        <v>1.6744637346763021</v>
      </c>
      <c r="M1169" s="11">
        <f t="shared" si="130"/>
        <v>1.5941820596364203E-2</v>
      </c>
    </row>
    <row r="1170" spans="1:13" x14ac:dyDescent="0.25">
      <c r="A1170" s="1">
        <v>43244</v>
      </c>
      <c r="B1170" s="5">
        <v>87.57</v>
      </c>
      <c r="C1170" s="11">
        <f t="shared" si="126"/>
        <v>-1.3693942571311891E-3</v>
      </c>
      <c r="D1170" s="12"/>
      <c r="E1170" s="11">
        <f t="shared" si="131"/>
        <v>-1.4449954393346966E-3</v>
      </c>
      <c r="F1170" s="11">
        <f t="shared" si="127"/>
        <v>2.0880118196980728E-6</v>
      </c>
      <c r="I1170" s="13">
        <f t="shared" si="132"/>
        <v>2.82565077433718E-4</v>
      </c>
      <c r="J1170" s="13">
        <f t="shared" si="128"/>
        <v>3.1631675574402931</v>
      </c>
      <c r="K1170" s="13">
        <f t="shared" si="129"/>
        <v>3.1631675574402931</v>
      </c>
      <c r="M1170" s="11">
        <f t="shared" si="130"/>
        <v>1.6809672139388027E-2</v>
      </c>
    </row>
    <row r="1171" spans="1:13" x14ac:dyDescent="0.25">
      <c r="A1171" s="1">
        <v>43245</v>
      </c>
      <c r="B1171" s="5">
        <v>87.36</v>
      </c>
      <c r="C1171" s="11">
        <f t="shared" si="126"/>
        <v>-2.4009615375380393E-3</v>
      </c>
      <c r="D1171" s="12"/>
      <c r="E1171" s="11">
        <f t="shared" si="131"/>
        <v>-2.476562719741547E-3</v>
      </c>
      <c r="F1171" s="11">
        <f t="shared" si="127"/>
        <v>6.1333629048136485E-6</v>
      </c>
      <c r="I1171" s="13">
        <f t="shared" si="132"/>
        <v>2.715089373818624E-4</v>
      </c>
      <c r="J1171" s="13">
        <f t="shared" si="128"/>
        <v>3.1755242612747971</v>
      </c>
      <c r="K1171" s="13">
        <f t="shared" si="129"/>
        <v>3.1755242612747971</v>
      </c>
      <c r="M1171" s="11">
        <f t="shared" si="130"/>
        <v>1.6477528254621881E-2</v>
      </c>
    </row>
    <row r="1172" spans="1:13" x14ac:dyDescent="0.25">
      <c r="A1172" s="1">
        <v>43246</v>
      </c>
      <c r="B1172" s="5">
        <v>88.04</v>
      </c>
      <c r="C1172" s="11">
        <f t="shared" si="126"/>
        <v>7.7537446616659789E-3</v>
      </c>
      <c r="D1172" s="12"/>
      <c r="E1172" s="11">
        <f t="shared" si="131"/>
        <v>7.6781434794624716E-3</v>
      </c>
      <c r="F1172" s="11">
        <f t="shared" si="127"/>
        <v>5.8953887291212071E-5</v>
      </c>
      <c r="I1172" s="13">
        <f t="shared" si="132"/>
        <v>2.6121308276681824E-4</v>
      </c>
      <c r="J1172" s="13">
        <f t="shared" si="128"/>
        <v>3.0933021515070944</v>
      </c>
      <c r="K1172" s="13">
        <f t="shared" si="129"/>
        <v>3.0933021515070944</v>
      </c>
      <c r="M1172" s="11">
        <f t="shared" si="130"/>
        <v>1.6162087822024055E-2</v>
      </c>
    </row>
    <row r="1173" spans="1:13" x14ac:dyDescent="0.25">
      <c r="A1173" s="1">
        <v>43249</v>
      </c>
      <c r="B1173" s="5">
        <v>87.33</v>
      </c>
      <c r="C1173" s="11">
        <f t="shared" si="126"/>
        <v>-8.0972102326194745E-3</v>
      </c>
      <c r="D1173" s="12"/>
      <c r="E1173" s="11">
        <f t="shared" si="131"/>
        <v>-8.1728114148229818E-3</v>
      </c>
      <c r="F1173" s="11">
        <f t="shared" si="127"/>
        <v>6.6794846422260824E-5</v>
      </c>
      <c r="I1173" s="13">
        <f t="shared" si="132"/>
        <v>2.5407266539335396E-4</v>
      </c>
      <c r="J1173" s="13">
        <f t="shared" si="128"/>
        <v>3.0885582777472012</v>
      </c>
      <c r="K1173" s="13">
        <f t="shared" si="129"/>
        <v>3.0885582777472016</v>
      </c>
      <c r="M1173" s="11">
        <f t="shared" si="130"/>
        <v>1.5939657003629468E-2</v>
      </c>
    </row>
    <row r="1174" spans="1:13" x14ac:dyDescent="0.25">
      <c r="A1174" s="1">
        <v>43250</v>
      </c>
      <c r="B1174" s="5">
        <v>83.82</v>
      </c>
      <c r="C1174" s="11">
        <f t="shared" si="126"/>
        <v>-4.1022403928716145E-2</v>
      </c>
      <c r="D1174" s="12"/>
      <c r="E1174" s="11">
        <f t="shared" si="131"/>
        <v>-4.1098005110919655E-2</v>
      </c>
      <c r="F1174" s="11">
        <f t="shared" si="127"/>
        <v>1.6890460240971781E-3</v>
      </c>
      <c r="I1174" s="13">
        <f t="shared" si="132"/>
        <v>2.475647242454527E-4</v>
      </c>
      <c r="J1174" s="13">
        <f t="shared" si="128"/>
        <v>-0.17834137226675595</v>
      </c>
      <c r="K1174" s="13">
        <f t="shared" si="129"/>
        <v>-0.17834137226675675</v>
      </c>
      <c r="M1174" s="11">
        <f t="shared" si="130"/>
        <v>1.5734189659637788E-2</v>
      </c>
    </row>
    <row r="1175" spans="1:13" x14ac:dyDescent="0.25">
      <c r="A1175" s="1">
        <v>43251</v>
      </c>
      <c r="B1175" s="5">
        <v>84.25</v>
      </c>
      <c r="C1175" s="11">
        <f t="shared" si="126"/>
        <v>5.1169267355458412E-3</v>
      </c>
      <c r="D1175" s="12"/>
      <c r="E1175" s="11">
        <f t="shared" si="131"/>
        <v>5.0413255533423339E-3</v>
      </c>
      <c r="F1175" s="11">
        <f t="shared" si="127"/>
        <v>2.5414963334782388E-5</v>
      </c>
      <c r="I1175" s="13">
        <f t="shared" si="132"/>
        <v>3.194118830793151E-4</v>
      </c>
      <c r="J1175" s="13">
        <f t="shared" si="128"/>
        <v>3.0657920281997071</v>
      </c>
      <c r="K1175" s="13">
        <f t="shared" si="129"/>
        <v>3.0657920281997075</v>
      </c>
      <c r="M1175" s="11">
        <f t="shared" si="130"/>
        <v>1.7872097892505934E-2</v>
      </c>
    </row>
    <row r="1176" spans="1:13" x14ac:dyDescent="0.25">
      <c r="A1176" s="1">
        <v>43252</v>
      </c>
      <c r="B1176" s="5">
        <v>81.900000000000006</v>
      </c>
      <c r="C1176" s="11">
        <f t="shared" si="126"/>
        <v>-2.8289578373447258E-2</v>
      </c>
      <c r="D1176" s="12"/>
      <c r="E1176" s="11">
        <f t="shared" si="131"/>
        <v>-2.8365179555650766E-2</v>
      </c>
      <c r="F1176" s="11">
        <f t="shared" si="127"/>
        <v>8.0458341122430818E-4</v>
      </c>
      <c r="I1176" s="13">
        <f t="shared" si="132"/>
        <v>3.0761985340744727E-4</v>
      </c>
      <c r="J1176" s="13">
        <f t="shared" si="128"/>
        <v>1.8166283675889892</v>
      </c>
      <c r="K1176" s="13">
        <f t="shared" si="129"/>
        <v>1.8166283675889892</v>
      </c>
      <c r="M1176" s="11">
        <f t="shared" si="130"/>
        <v>1.7539094999669946E-2</v>
      </c>
    </row>
    <row r="1177" spans="1:13" x14ac:dyDescent="0.25">
      <c r="A1177" s="1">
        <v>43253</v>
      </c>
      <c r="B1177" s="5">
        <v>80.05</v>
      </c>
      <c r="C1177" s="11">
        <f t="shared" si="126"/>
        <v>-2.2847551416300193E-2</v>
      </c>
      <c r="D1177" s="12"/>
      <c r="E1177" s="11">
        <f t="shared" si="131"/>
        <v>-2.29231525985037E-2</v>
      </c>
      <c r="F1177" s="11">
        <f t="shared" si="127"/>
        <v>5.2547092505428696E-4</v>
      </c>
      <c r="I1177" s="13">
        <f t="shared" si="132"/>
        <v>3.337823901904768E-4</v>
      </c>
      <c r="J1177" s="13">
        <f t="shared" si="128"/>
        <v>2.2964261509464672</v>
      </c>
      <c r="K1177" s="13">
        <f t="shared" si="129"/>
        <v>2.2964261509464672</v>
      </c>
      <c r="M1177" s="11">
        <f t="shared" si="130"/>
        <v>1.8269712372954227E-2</v>
      </c>
    </row>
    <row r="1178" spans="1:13" x14ac:dyDescent="0.25">
      <c r="A1178" s="1">
        <v>43256</v>
      </c>
      <c r="B1178" s="5">
        <v>82</v>
      </c>
      <c r="C1178" s="11">
        <f t="shared" si="126"/>
        <v>2.4067807821529369E-2</v>
      </c>
      <c r="D1178" s="12"/>
      <c r="E1178" s="11">
        <f t="shared" si="131"/>
        <v>2.3992206639325862E-2</v>
      </c>
      <c r="F1178" s="11">
        <f t="shared" si="127"/>
        <v>5.7562597942411198E-4</v>
      </c>
      <c r="I1178" s="13">
        <f t="shared" si="132"/>
        <v>3.4516499528644209E-4</v>
      </c>
      <c r="J1178" s="13">
        <f t="shared" si="128"/>
        <v>2.2329637034265026</v>
      </c>
      <c r="K1178" s="13">
        <f t="shared" si="129"/>
        <v>2.2329637034265026</v>
      </c>
      <c r="M1178" s="11">
        <f t="shared" si="130"/>
        <v>1.8578616613904333E-2</v>
      </c>
    </row>
    <row r="1179" spans="1:13" x14ac:dyDescent="0.25">
      <c r="A1179" s="1">
        <v>43257</v>
      </c>
      <c r="B1179" s="5">
        <v>81.709999999999994</v>
      </c>
      <c r="C1179" s="11">
        <f t="shared" si="126"/>
        <v>-3.5428538676371573E-3</v>
      </c>
      <c r="D1179" s="12"/>
      <c r="E1179" s="11">
        <f t="shared" si="131"/>
        <v>-3.618455049840665E-3</v>
      </c>
      <c r="F1179" s="11">
        <f t="shared" si="127"/>
        <v>1.309321694771741E-5</v>
      </c>
      <c r="I1179" s="13">
        <f t="shared" si="132"/>
        <v>3.5871973885850055E-4</v>
      </c>
      <c r="J1179" s="13">
        <f t="shared" si="128"/>
        <v>3.0292961144259039</v>
      </c>
      <c r="K1179" s="13">
        <f t="shared" si="129"/>
        <v>3.0292961144259039</v>
      </c>
      <c r="M1179" s="11">
        <f t="shared" si="130"/>
        <v>1.8939898068851917E-2</v>
      </c>
    </row>
    <row r="1180" spans="1:13" x14ac:dyDescent="0.25">
      <c r="A1180" s="1">
        <v>43258</v>
      </c>
      <c r="B1180" s="5">
        <v>83.97</v>
      </c>
      <c r="C1180" s="11">
        <f t="shared" si="126"/>
        <v>2.7283198798855747E-2</v>
      </c>
      <c r="D1180" s="12"/>
      <c r="E1180" s="11">
        <f t="shared" si="131"/>
        <v>2.720759761665224E-2</v>
      </c>
      <c r="F1180" s="11">
        <f t="shared" si="127"/>
        <v>7.4025336806966065E-4</v>
      </c>
      <c r="I1180" s="13">
        <f t="shared" si="132"/>
        <v>3.4423416074890026E-4</v>
      </c>
      <c r="J1180" s="13">
        <f t="shared" si="128"/>
        <v>1.9929379206297135</v>
      </c>
      <c r="K1180" s="13">
        <f t="shared" si="129"/>
        <v>1.9929379206297135</v>
      </c>
      <c r="M1180" s="11">
        <f t="shared" si="130"/>
        <v>1.8553548467851108E-2</v>
      </c>
    </row>
    <row r="1181" spans="1:13" x14ac:dyDescent="0.25">
      <c r="A1181" s="1">
        <v>43259</v>
      </c>
      <c r="B1181" s="5">
        <v>83.95</v>
      </c>
      <c r="C1181" s="11">
        <f t="shared" si="126"/>
        <v>-2.3820867192192924E-4</v>
      </c>
      <c r="D1181" s="12"/>
      <c r="E1181" s="11">
        <f t="shared" si="131"/>
        <v>-3.1380985412543684E-4</v>
      </c>
      <c r="F1181" s="11">
        <f t="shared" si="127"/>
        <v>9.8476624546227951E-8</v>
      </c>
      <c r="I1181" s="13">
        <f t="shared" si="132"/>
        <v>3.6580227508251111E-4</v>
      </c>
      <c r="J1181" s="13">
        <f t="shared" si="128"/>
        <v>3.0376356644481883</v>
      </c>
      <c r="K1181" s="13">
        <f t="shared" si="129"/>
        <v>3.0376356644481883</v>
      </c>
      <c r="M1181" s="11">
        <f t="shared" si="130"/>
        <v>1.9125958148090545E-2</v>
      </c>
    </row>
    <row r="1182" spans="1:13" x14ac:dyDescent="0.25">
      <c r="A1182" s="1">
        <v>43260</v>
      </c>
      <c r="B1182" s="5">
        <v>82.75</v>
      </c>
      <c r="C1182" s="11">
        <f t="shared" si="126"/>
        <v>-1.4397369266377608E-2</v>
      </c>
      <c r="D1182" s="12"/>
      <c r="E1182" s="11">
        <f t="shared" si="131"/>
        <v>-1.4472970448581115E-2</v>
      </c>
      <c r="F1182" s="11">
        <f t="shared" si="127"/>
        <v>2.0946687360550223E-4</v>
      </c>
      <c r="I1182" s="13">
        <f t="shared" si="132"/>
        <v>3.5034708414105045E-4</v>
      </c>
      <c r="J1182" s="13">
        <f t="shared" si="128"/>
        <v>2.7604126403194176</v>
      </c>
      <c r="K1182" s="13">
        <f t="shared" si="129"/>
        <v>2.7604126403194176</v>
      </c>
      <c r="M1182" s="11">
        <f t="shared" si="130"/>
        <v>1.8717560849134441E-2</v>
      </c>
    </row>
    <row r="1183" spans="1:13" x14ac:dyDescent="0.25">
      <c r="A1183" s="1">
        <v>43263</v>
      </c>
      <c r="B1183" s="5">
        <v>84.5</v>
      </c>
      <c r="C1183" s="11">
        <f t="shared" si="126"/>
        <v>2.0927520105955819E-2</v>
      </c>
      <c r="D1183" s="12"/>
      <c r="E1183" s="11">
        <f t="shared" si="131"/>
        <v>2.0851918923752311E-2</v>
      </c>
      <c r="F1183" s="11">
        <f t="shared" si="127"/>
        <v>4.3480252280273977E-4</v>
      </c>
      <c r="I1183" s="13">
        <f t="shared" si="132"/>
        <v>3.4568915905498472E-4</v>
      </c>
      <c r="J1183" s="13">
        <f t="shared" si="128"/>
        <v>2.4371544202134108</v>
      </c>
      <c r="K1183" s="13">
        <f t="shared" si="129"/>
        <v>2.4371544202134108</v>
      </c>
      <c r="M1183" s="11">
        <f t="shared" si="130"/>
        <v>1.8592717903926383E-2</v>
      </c>
    </row>
    <row r="1184" spans="1:13" x14ac:dyDescent="0.25">
      <c r="A1184" s="1">
        <v>43264</v>
      </c>
      <c r="B1184" s="5">
        <v>84.3</v>
      </c>
      <c r="C1184" s="11">
        <f t="shared" si="126"/>
        <v>-2.3696693553184245E-3</v>
      </c>
      <c r="D1184" s="12"/>
      <c r="E1184" s="11">
        <f t="shared" si="131"/>
        <v>-2.4452705375219322E-3</v>
      </c>
      <c r="F1184" s="11">
        <f t="shared" si="127"/>
        <v>5.9793480016727987E-6</v>
      </c>
      <c r="I1184" s="13">
        <f t="shared" si="132"/>
        <v>3.5240045656534694E-4</v>
      </c>
      <c r="J1184" s="13">
        <f t="shared" si="128"/>
        <v>3.0479489105228992</v>
      </c>
      <c r="K1184" s="13">
        <f t="shared" si="129"/>
        <v>3.0479489105228992</v>
      </c>
      <c r="M1184" s="11">
        <f t="shared" si="130"/>
        <v>1.8772332209007675E-2</v>
      </c>
    </row>
    <row r="1185" spans="1:13" x14ac:dyDescent="0.25">
      <c r="A1185" s="1">
        <v>43265</v>
      </c>
      <c r="B1185" s="5">
        <v>84.7</v>
      </c>
      <c r="C1185" s="11">
        <f t="shared" si="126"/>
        <v>4.7337366501989213E-3</v>
      </c>
      <c r="D1185" s="12"/>
      <c r="E1185" s="11">
        <f t="shared" si="131"/>
        <v>4.658135467995414E-3</v>
      </c>
      <c r="F1185" s="11">
        <f t="shared" si="127"/>
        <v>2.1698226038196855E-5</v>
      </c>
      <c r="I1185" s="13">
        <f t="shared" si="132"/>
        <v>3.3790757070389877E-4</v>
      </c>
      <c r="J1185" s="13">
        <f t="shared" si="128"/>
        <v>3.0453237990565403</v>
      </c>
      <c r="K1185" s="13">
        <f t="shared" si="129"/>
        <v>3.0453237990565403</v>
      </c>
      <c r="M1185" s="11">
        <f t="shared" si="130"/>
        <v>1.8382262393511272E-2</v>
      </c>
    </row>
    <row r="1186" spans="1:13" x14ac:dyDescent="0.25">
      <c r="A1186" s="1">
        <v>43266</v>
      </c>
      <c r="B1186" s="5">
        <v>84.55</v>
      </c>
      <c r="C1186" s="11">
        <f t="shared" si="126"/>
        <v>-1.7725263134194301E-3</v>
      </c>
      <c r="D1186" s="12"/>
      <c r="E1186" s="11">
        <f t="shared" si="131"/>
        <v>-1.8481274956229376E-3</v>
      </c>
      <c r="F1186" s="11">
        <f t="shared" si="127"/>
        <v>3.4155752400775115E-6</v>
      </c>
      <c r="I1186" s="13">
        <f t="shared" si="132"/>
        <v>3.2497545244896048E-4</v>
      </c>
      <c r="J1186" s="13">
        <f t="shared" si="128"/>
        <v>3.0916867934387642</v>
      </c>
      <c r="K1186" s="13">
        <f t="shared" si="129"/>
        <v>3.0916867934387642</v>
      </c>
      <c r="M1186" s="11">
        <f t="shared" si="130"/>
        <v>1.8027075537894673E-2</v>
      </c>
    </row>
    <row r="1187" spans="1:13" x14ac:dyDescent="0.25">
      <c r="A1187" s="1">
        <v>43267</v>
      </c>
      <c r="B1187" s="5">
        <v>84.92</v>
      </c>
      <c r="C1187" s="11">
        <f t="shared" si="126"/>
        <v>4.3665614904661197E-3</v>
      </c>
      <c r="D1187" s="12"/>
      <c r="E1187" s="11">
        <f t="shared" si="131"/>
        <v>4.2909603082626124E-3</v>
      </c>
      <c r="F1187" s="11">
        <f t="shared" si="127"/>
        <v>1.8412340367085173E-5</v>
      </c>
      <c r="I1187" s="13">
        <f t="shared" si="132"/>
        <v>3.11783740792721E-4</v>
      </c>
      <c r="J1187" s="13">
        <f t="shared" si="128"/>
        <v>3.0881344189716837</v>
      </c>
      <c r="K1187" s="13">
        <f t="shared" si="129"/>
        <v>3.0881344189716842</v>
      </c>
      <c r="M1187" s="11">
        <f t="shared" si="130"/>
        <v>1.7657399038157374E-2</v>
      </c>
    </row>
    <row r="1188" spans="1:13" x14ac:dyDescent="0.25">
      <c r="A1188" s="1">
        <v>43270</v>
      </c>
      <c r="B1188" s="5">
        <v>83.18</v>
      </c>
      <c r="C1188" s="11">
        <f t="shared" si="126"/>
        <v>-2.0702702520289655E-2</v>
      </c>
      <c r="D1188" s="12"/>
      <c r="E1188" s="11">
        <f t="shared" si="131"/>
        <v>-2.0778303702493162E-2</v>
      </c>
      <c r="F1188" s="11">
        <f t="shared" si="127"/>
        <v>4.3173790475304106E-4</v>
      </c>
      <c r="I1188" s="13">
        <f t="shared" si="132"/>
        <v>3.00043532681974E-4</v>
      </c>
      <c r="J1188" s="13">
        <f t="shared" si="128"/>
        <v>2.4173941845547535</v>
      </c>
      <c r="K1188" s="13">
        <f t="shared" si="129"/>
        <v>2.417394184554754</v>
      </c>
      <c r="M1188" s="11">
        <f t="shared" si="130"/>
        <v>1.7321764710386007E-2</v>
      </c>
    </row>
    <row r="1189" spans="1:13" x14ac:dyDescent="0.25">
      <c r="A1189" s="1">
        <v>43271</v>
      </c>
      <c r="B1189" s="5">
        <v>83.63</v>
      </c>
      <c r="C1189" s="11">
        <f t="shared" si="126"/>
        <v>5.3953730786686109E-3</v>
      </c>
      <c r="D1189" s="12"/>
      <c r="E1189" s="11">
        <f t="shared" si="131"/>
        <v>5.3197718964651036E-3</v>
      </c>
      <c r="F1189" s="11">
        <f t="shared" si="127"/>
        <v>2.8299973030419924E-5</v>
      </c>
      <c r="I1189" s="13">
        <f t="shared" si="132"/>
        <v>3.0866758300438564E-4</v>
      </c>
      <c r="J1189" s="13">
        <f t="shared" si="128"/>
        <v>3.0768421356075581</v>
      </c>
      <c r="K1189" s="13">
        <f t="shared" si="129"/>
        <v>3.0768421356075581</v>
      </c>
      <c r="M1189" s="11">
        <f t="shared" si="130"/>
        <v>1.7568938015838795E-2</v>
      </c>
    </row>
    <row r="1190" spans="1:13" x14ac:dyDescent="0.25">
      <c r="A1190" s="1">
        <v>43272</v>
      </c>
      <c r="B1190" s="5">
        <v>82.49</v>
      </c>
      <c r="C1190" s="11">
        <f t="shared" si="126"/>
        <v>-1.3725233520794099E-2</v>
      </c>
      <c r="D1190" s="12"/>
      <c r="E1190" s="11">
        <f t="shared" si="131"/>
        <v>-1.3800834702997606E-2</v>
      </c>
      <c r="F1190" s="11">
        <f t="shared" si="127"/>
        <v>1.9046303849946301E-4</v>
      </c>
      <c r="I1190" s="13">
        <f t="shared" si="132"/>
        <v>2.9757326672289744E-4</v>
      </c>
      <c r="J1190" s="13">
        <f t="shared" si="128"/>
        <v>2.8209593786232734</v>
      </c>
      <c r="K1190" s="13">
        <f t="shared" si="129"/>
        <v>2.8209593786232738</v>
      </c>
      <c r="M1190" s="11">
        <f t="shared" si="130"/>
        <v>1.7250312076101622E-2</v>
      </c>
    </row>
    <row r="1191" spans="1:13" x14ac:dyDescent="0.25">
      <c r="A1191" s="1">
        <v>43273</v>
      </c>
      <c r="B1191" s="5">
        <v>84.35</v>
      </c>
      <c r="C1191" s="11">
        <f t="shared" si="126"/>
        <v>2.2297735119337043E-2</v>
      </c>
      <c r="D1191" s="12"/>
      <c r="E1191" s="11">
        <f t="shared" si="131"/>
        <v>2.2222133937133536E-2</v>
      </c>
      <c r="F1191" s="11">
        <f t="shared" si="127"/>
        <v>4.9382323671990204E-4</v>
      </c>
      <c r="I1191" s="13">
        <f t="shared" si="132"/>
        <v>2.9473694489542084E-4</v>
      </c>
      <c r="J1191" s="13">
        <f t="shared" si="128"/>
        <v>2.3080395667781768</v>
      </c>
      <c r="K1191" s="13">
        <f t="shared" si="129"/>
        <v>2.3080395667781768</v>
      </c>
      <c r="M1191" s="11">
        <f t="shared" si="130"/>
        <v>1.7167904499251527E-2</v>
      </c>
    </row>
    <row r="1192" spans="1:13" x14ac:dyDescent="0.25">
      <c r="A1192" s="1">
        <v>43274</v>
      </c>
      <c r="B1192" s="5">
        <v>83.42</v>
      </c>
      <c r="C1192" s="11">
        <f t="shared" si="126"/>
        <v>-1.108672022317808E-2</v>
      </c>
      <c r="D1192" s="12"/>
      <c r="E1192" s="11">
        <f t="shared" si="131"/>
        <v>-1.1162321405381587E-2</v>
      </c>
      <c r="F1192" s="11">
        <f t="shared" si="127"/>
        <v>1.2459741915703997E-4</v>
      </c>
      <c r="I1192" s="13">
        <f t="shared" si="132"/>
        <v>3.0694452806702811E-4</v>
      </c>
      <c r="J1192" s="13">
        <f t="shared" si="128"/>
        <v>2.9225191589056601</v>
      </c>
      <c r="K1192" s="13">
        <f t="shared" si="129"/>
        <v>2.9225191589056601</v>
      </c>
      <c r="M1192" s="11">
        <f t="shared" si="130"/>
        <v>1.751983242120278E-2</v>
      </c>
    </row>
    <row r="1193" spans="1:13" x14ac:dyDescent="0.25">
      <c r="A1193" s="1">
        <v>43277</v>
      </c>
      <c r="B1193" s="5">
        <v>82.5</v>
      </c>
      <c r="C1193" s="11">
        <f t="shared" si="126"/>
        <v>-1.1089795428163891E-2</v>
      </c>
      <c r="D1193" s="12"/>
      <c r="E1193" s="11">
        <f t="shared" si="131"/>
        <v>-1.1165396610367398E-2</v>
      </c>
      <c r="F1193" s="11">
        <f t="shared" si="127"/>
        <v>1.2466608146680379E-4</v>
      </c>
      <c r="I1193" s="13">
        <f t="shared" si="132"/>
        <v>3.0046467197219123E-4</v>
      </c>
      <c r="J1193" s="13">
        <f t="shared" si="128"/>
        <v>2.9286961810233825</v>
      </c>
      <c r="K1193" s="13">
        <f t="shared" si="129"/>
        <v>2.9286961810233825</v>
      </c>
      <c r="M1193" s="11">
        <f t="shared" si="130"/>
        <v>1.7333916809890118E-2</v>
      </c>
    </row>
    <row r="1194" spans="1:13" x14ac:dyDescent="0.25">
      <c r="A1194" s="1">
        <v>43278</v>
      </c>
      <c r="B1194" s="5">
        <v>83.59</v>
      </c>
      <c r="C1194" s="11">
        <f t="shared" si="126"/>
        <v>1.3125602370429474E-2</v>
      </c>
      <c r="D1194" s="12"/>
      <c r="E1194" s="11">
        <f t="shared" si="131"/>
        <v>1.3050001188225966E-2</v>
      </c>
      <c r="F1194" s="11">
        <f t="shared" si="127"/>
        <v>1.7030253101269914E-4</v>
      </c>
      <c r="I1194" s="13">
        <f t="shared" si="132"/>
        <v>2.9432373418184074E-4</v>
      </c>
      <c r="J1194" s="13">
        <f t="shared" si="128"/>
        <v>2.8571650134854654</v>
      </c>
      <c r="K1194" s="13">
        <f t="shared" si="129"/>
        <v>2.8571650134854654</v>
      </c>
      <c r="M1194" s="11">
        <f t="shared" si="130"/>
        <v>1.7155865882602393E-2</v>
      </c>
    </row>
    <row r="1195" spans="1:13" x14ac:dyDescent="0.25">
      <c r="A1195" s="1">
        <v>43279</v>
      </c>
      <c r="B1195" s="5">
        <v>84.74</v>
      </c>
      <c r="C1195" s="11">
        <f t="shared" si="126"/>
        <v>1.3663849487348343E-2</v>
      </c>
      <c r="D1195" s="12"/>
      <c r="E1195" s="11">
        <f t="shared" si="131"/>
        <v>1.3588248305144835E-2</v>
      </c>
      <c r="F1195" s="11">
        <f t="shared" si="127"/>
        <v>1.8464049200227149E-4</v>
      </c>
      <c r="I1195" s="13">
        <f t="shared" si="132"/>
        <v>2.9087902348259734E-4</v>
      </c>
      <c r="J1195" s="13">
        <f t="shared" si="128"/>
        <v>2.834979369462391</v>
      </c>
      <c r="K1195" s="13">
        <f t="shared" si="129"/>
        <v>2.834979369462391</v>
      </c>
      <c r="M1195" s="11">
        <f t="shared" si="130"/>
        <v>1.7055175856102962E-2</v>
      </c>
    </row>
    <row r="1196" spans="1:13" x14ac:dyDescent="0.25">
      <c r="A1196" s="1">
        <v>43280</v>
      </c>
      <c r="B1196" s="5">
        <v>83.95</v>
      </c>
      <c r="C1196" s="11">
        <f t="shared" si="126"/>
        <v>-9.3663616748632904E-3</v>
      </c>
      <c r="D1196" s="12"/>
      <c r="E1196" s="11">
        <f t="shared" si="131"/>
        <v>-9.4419628570667977E-3</v>
      </c>
      <c r="F1196" s="11">
        <f t="shared" si="127"/>
        <v>8.9150662594229008E-5</v>
      </c>
      <c r="I1196" s="13">
        <f t="shared" si="132"/>
        <v>2.8830832998922435E-4</v>
      </c>
      <c r="J1196" s="13">
        <f t="shared" si="128"/>
        <v>3.0021915649173407</v>
      </c>
      <c r="K1196" s="13">
        <f t="shared" si="129"/>
        <v>3.0021915649173407</v>
      </c>
      <c r="M1196" s="11">
        <f t="shared" si="130"/>
        <v>1.6979644577823895E-2</v>
      </c>
    </row>
    <row r="1197" spans="1:13" x14ac:dyDescent="0.25">
      <c r="A1197" s="1">
        <v>43281</v>
      </c>
      <c r="B1197" s="5">
        <v>83.95</v>
      </c>
      <c r="C1197" s="11">
        <f t="shared" si="126"/>
        <v>0</v>
      </c>
      <c r="D1197" s="12"/>
      <c r="E1197" s="11">
        <f t="shared" si="131"/>
        <v>-7.5601182203507595E-5</v>
      </c>
      <c r="F1197" s="11">
        <f t="shared" si="127"/>
        <v>5.7155387505679537E-9</v>
      </c>
      <c r="I1197" s="13">
        <f t="shared" si="132"/>
        <v>2.810963279689634E-4</v>
      </c>
      <c r="J1197" s="13">
        <f t="shared" si="128"/>
        <v>3.1694578718898923</v>
      </c>
      <c r="K1197" s="13">
        <f t="shared" si="129"/>
        <v>3.1694578718898923</v>
      </c>
      <c r="M1197" s="11">
        <f t="shared" si="130"/>
        <v>1.6765927590472393E-2</v>
      </c>
    </row>
    <row r="1198" spans="1:13" x14ac:dyDescent="0.25">
      <c r="A1198" s="1">
        <v>43284</v>
      </c>
      <c r="B1198" s="5">
        <v>86.09</v>
      </c>
      <c r="C1198" s="11">
        <f t="shared" si="126"/>
        <v>2.5171877146313391E-2</v>
      </c>
      <c r="D1198" s="12"/>
      <c r="E1198" s="11">
        <f t="shared" si="131"/>
        <v>2.5096275964109883E-2</v>
      </c>
      <c r="F1198" s="11">
        <f t="shared" si="127"/>
        <v>6.298230672667595E-4</v>
      </c>
      <c r="I1198" s="13">
        <f t="shared" si="132"/>
        <v>2.7002580025872302E-4</v>
      </c>
      <c r="J1198" s="13">
        <f t="shared" si="128"/>
        <v>2.0233304174881801</v>
      </c>
      <c r="K1198" s="13">
        <f t="shared" si="129"/>
        <v>2.0233304174881801</v>
      </c>
      <c r="M1198" s="11">
        <f t="shared" si="130"/>
        <v>1.6432461783272859E-2</v>
      </c>
    </row>
    <row r="1199" spans="1:13" x14ac:dyDescent="0.25">
      <c r="A1199" s="1">
        <v>43285</v>
      </c>
      <c r="B1199" s="5">
        <v>86.25</v>
      </c>
      <c r="C1199" s="11">
        <f t="shared" si="126"/>
        <v>1.8567952416058435E-3</v>
      </c>
      <c r="D1199" s="12"/>
      <c r="E1199" s="11">
        <f t="shared" si="131"/>
        <v>1.781194059402336E-3</v>
      </c>
      <c r="F1199" s="11">
        <f t="shared" si="127"/>
        <v>3.1726522772501722E-6</v>
      </c>
      <c r="I1199" s="13">
        <f t="shared" si="132"/>
        <v>2.9009497484006855E-4</v>
      </c>
      <c r="J1199" s="13">
        <f t="shared" si="128"/>
        <v>3.1482442621028723</v>
      </c>
      <c r="K1199" s="13">
        <f t="shared" si="129"/>
        <v>3.1482442621028723</v>
      </c>
      <c r="M1199" s="11">
        <f t="shared" si="130"/>
        <v>1.7032174694972705E-2</v>
      </c>
    </row>
    <row r="1200" spans="1:13" x14ac:dyDescent="0.25">
      <c r="A1200" s="1">
        <v>43286</v>
      </c>
      <c r="B1200" s="5">
        <v>85.47</v>
      </c>
      <c r="C1200" s="11">
        <f t="shared" si="126"/>
        <v>-9.084618733542554E-3</v>
      </c>
      <c r="D1200" s="12"/>
      <c r="E1200" s="11">
        <f t="shared" si="131"/>
        <v>-9.1602199157460613E-3</v>
      </c>
      <c r="F1200" s="11">
        <f t="shared" si="127"/>
        <v>8.3909628904830773E-5</v>
      </c>
      <c r="I1200" s="13">
        <f t="shared" si="132"/>
        <v>2.7872467441495362E-4</v>
      </c>
      <c r="J1200" s="13">
        <f t="shared" si="128"/>
        <v>3.0231802926465119</v>
      </c>
      <c r="K1200" s="13">
        <f t="shared" si="129"/>
        <v>3.0231802926465119</v>
      </c>
      <c r="M1200" s="11">
        <f t="shared" si="130"/>
        <v>1.6695049398398127E-2</v>
      </c>
    </row>
    <row r="1201" spans="1:13" x14ac:dyDescent="0.25">
      <c r="A1201" s="1">
        <v>43287</v>
      </c>
      <c r="B1201" s="5">
        <v>84.03</v>
      </c>
      <c r="C1201" s="11">
        <f t="shared" si="126"/>
        <v>-1.6991559237799766E-2</v>
      </c>
      <c r="D1201" s="12"/>
      <c r="E1201" s="11">
        <f t="shared" si="131"/>
        <v>-1.7067160420003273E-2</v>
      </c>
      <c r="F1201" s="11">
        <f t="shared" si="127"/>
        <v>2.9128796480212631E-4</v>
      </c>
      <c r="I1201" s="13">
        <f t="shared" si="132"/>
        <v>2.7175828924672681E-4</v>
      </c>
      <c r="J1201" s="13">
        <f t="shared" si="128"/>
        <v>2.6504281617535792</v>
      </c>
      <c r="K1201" s="13">
        <f t="shared" si="129"/>
        <v>2.6504281617535796</v>
      </c>
      <c r="M1201" s="11">
        <f t="shared" si="130"/>
        <v>1.6485092940190748E-2</v>
      </c>
    </row>
    <row r="1202" spans="1:13" x14ac:dyDescent="0.25">
      <c r="A1202" s="1">
        <v>43288</v>
      </c>
      <c r="B1202" s="5">
        <v>84.89</v>
      </c>
      <c r="C1202" s="11">
        <f t="shared" si="126"/>
        <v>1.0182422809749658E-2</v>
      </c>
      <c r="D1202" s="12"/>
      <c r="E1202" s="11">
        <f t="shared" si="131"/>
        <v>1.0106821627546151E-2</v>
      </c>
      <c r="F1202" s="11">
        <f t="shared" si="127"/>
        <v>1.0214784341103463E-4</v>
      </c>
      <c r="I1202" s="13">
        <f t="shared" si="132"/>
        <v>2.7509908928197841E-4</v>
      </c>
      <c r="J1202" s="13">
        <f t="shared" si="128"/>
        <v>2.9945946120069209</v>
      </c>
      <c r="K1202" s="13">
        <f t="shared" si="129"/>
        <v>2.9945946120069213</v>
      </c>
      <c r="M1202" s="11">
        <f t="shared" si="130"/>
        <v>1.6586111336958354E-2</v>
      </c>
    </row>
    <row r="1203" spans="1:13" x14ac:dyDescent="0.25">
      <c r="A1203" s="1">
        <v>43291</v>
      </c>
      <c r="B1203" s="5">
        <v>85.42</v>
      </c>
      <c r="C1203" s="11">
        <f t="shared" si="126"/>
        <v>6.2239646634441158E-3</v>
      </c>
      <c r="D1203" s="12"/>
      <c r="E1203" s="11">
        <f t="shared" si="131"/>
        <v>6.1483634812406086E-3</v>
      </c>
      <c r="F1203" s="11">
        <f t="shared" si="127"/>
        <v>3.7802373497453135E-5</v>
      </c>
      <c r="I1203" s="13">
        <f t="shared" si="132"/>
        <v>2.6934084915751711E-4</v>
      </c>
      <c r="J1203" s="13">
        <f t="shared" si="128"/>
        <v>3.1206521931032669</v>
      </c>
      <c r="K1203" s="13">
        <f t="shared" si="129"/>
        <v>3.1206521931032669</v>
      </c>
      <c r="M1203" s="11">
        <f t="shared" si="130"/>
        <v>1.6411607147306356E-2</v>
      </c>
    </row>
    <row r="1204" spans="1:13" x14ac:dyDescent="0.25">
      <c r="A1204" s="1">
        <v>43292</v>
      </c>
      <c r="B1204" s="5">
        <v>86.44</v>
      </c>
      <c r="C1204" s="11">
        <f t="shared" si="126"/>
        <v>1.1870266225364655E-2</v>
      </c>
      <c r="D1204" s="12"/>
      <c r="E1204" s="11">
        <f t="shared" si="131"/>
        <v>1.1794665043161148E-2</v>
      </c>
      <c r="F1204" s="11">
        <f t="shared" si="127"/>
        <v>1.3911412348036756E-4</v>
      </c>
      <c r="I1204" s="13">
        <f t="shared" si="132"/>
        <v>2.6074793123762524E-4</v>
      </c>
      <c r="J1204" s="13">
        <f t="shared" si="128"/>
        <v>2.940279882087276</v>
      </c>
      <c r="K1204" s="13">
        <f t="shared" si="129"/>
        <v>2.940279882087276</v>
      </c>
      <c r="M1204" s="11">
        <f t="shared" si="130"/>
        <v>1.6147691204553834E-2</v>
      </c>
    </row>
    <row r="1205" spans="1:13" x14ac:dyDescent="0.25">
      <c r="A1205" s="1">
        <v>43293</v>
      </c>
      <c r="B1205" s="5">
        <v>86.74</v>
      </c>
      <c r="C1205" s="11">
        <f t="shared" si="126"/>
        <v>3.4646067685349682E-3</v>
      </c>
      <c r="D1205" s="12"/>
      <c r="E1205" s="11">
        <f t="shared" si="131"/>
        <v>3.3890055863314604E-3</v>
      </c>
      <c r="F1205" s="11">
        <f t="shared" si="127"/>
        <v>1.1485358864185846E-5</v>
      </c>
      <c r="I1205" s="13">
        <f t="shared" si="132"/>
        <v>2.5752860119118183E-4</v>
      </c>
      <c r="J1205" s="13">
        <f t="shared" si="128"/>
        <v>3.1909521616474357</v>
      </c>
      <c r="K1205" s="13">
        <f t="shared" si="129"/>
        <v>3.1909521616474357</v>
      </c>
      <c r="M1205" s="11">
        <f t="shared" si="130"/>
        <v>1.6047697691294594E-2</v>
      </c>
    </row>
    <row r="1206" spans="1:13" x14ac:dyDescent="0.25">
      <c r="A1206" s="1">
        <v>43294</v>
      </c>
      <c r="B1206" s="5">
        <v>83.33</v>
      </c>
      <c r="C1206" s="11">
        <f t="shared" si="126"/>
        <v>-4.0106510013104772E-2</v>
      </c>
      <c r="D1206" s="12"/>
      <c r="E1206" s="11">
        <f t="shared" si="131"/>
        <v>-4.0182111195308283E-2</v>
      </c>
      <c r="F1206" s="11">
        <f t="shared" si="127"/>
        <v>1.6146020601121192E-3</v>
      </c>
      <c r="I1206" s="13">
        <f t="shared" si="132"/>
        <v>2.4825783408409047E-4</v>
      </c>
      <c r="J1206" s="13">
        <f t="shared" si="128"/>
        <v>-2.0282459664151768E-2</v>
      </c>
      <c r="K1206" s="13">
        <f t="shared" si="129"/>
        <v>-2.0282459664153013E-2</v>
      </c>
      <c r="M1206" s="11">
        <f t="shared" si="130"/>
        <v>1.5756199861771569E-2</v>
      </c>
    </row>
    <row r="1207" spans="1:13" x14ac:dyDescent="0.25">
      <c r="A1207" s="1">
        <v>43295</v>
      </c>
      <c r="B1207" s="5">
        <v>83.72</v>
      </c>
      <c r="C1207" s="11">
        <f t="shared" si="126"/>
        <v>4.6692691836834714E-3</v>
      </c>
      <c r="D1207" s="12"/>
      <c r="E1207" s="11">
        <f t="shared" si="131"/>
        <v>4.5936680014799641E-3</v>
      </c>
      <c r="F1207" s="11">
        <f t="shared" si="127"/>
        <v>2.1101785707820928E-5</v>
      </c>
      <c r="I1207" s="13">
        <f t="shared" si="132"/>
        <v>3.1648456086933287E-4</v>
      </c>
      <c r="J1207" s="13">
        <f t="shared" si="128"/>
        <v>3.0768417353909152</v>
      </c>
      <c r="K1207" s="13">
        <f t="shared" si="129"/>
        <v>3.0768417353909152</v>
      </c>
      <c r="M1207" s="11">
        <f t="shared" si="130"/>
        <v>1.7790012953040054E-2</v>
      </c>
    </row>
    <row r="1208" spans="1:13" x14ac:dyDescent="0.25">
      <c r="A1208" s="1">
        <v>43298</v>
      </c>
      <c r="B1208" s="5">
        <v>82.5</v>
      </c>
      <c r="C1208" s="11">
        <f t="shared" si="126"/>
        <v>-1.4679604237163689E-2</v>
      </c>
      <c r="D1208" s="12"/>
      <c r="E1208" s="11">
        <f t="shared" si="131"/>
        <v>-1.4755205419367196E-2</v>
      </c>
      <c r="F1208" s="11">
        <f t="shared" si="127"/>
        <v>2.1771608696772308E-4</v>
      </c>
      <c r="I1208" s="13">
        <f t="shared" si="132"/>
        <v>3.0463281878041076E-4</v>
      </c>
      <c r="J1208" s="13">
        <f t="shared" si="128"/>
        <v>2.7719213444318238</v>
      </c>
      <c r="K1208" s="13">
        <f t="shared" si="129"/>
        <v>2.7719213444318238</v>
      </c>
      <c r="M1208" s="11">
        <f t="shared" si="130"/>
        <v>1.7453733663042151E-2</v>
      </c>
    </row>
    <row r="1209" spans="1:13" x14ac:dyDescent="0.25">
      <c r="A1209" s="1">
        <v>43299</v>
      </c>
      <c r="B1209" s="5">
        <v>81.849999999999994</v>
      </c>
      <c r="C1209" s="11">
        <f t="shared" si="126"/>
        <v>-7.9099895234914421E-3</v>
      </c>
      <c r="D1209" s="12"/>
      <c r="E1209" s="11">
        <f t="shared" si="131"/>
        <v>-7.9855907056949494E-3</v>
      </c>
      <c r="F1209" s="11">
        <f t="shared" si="127"/>
        <v>6.3769658918881554E-5</v>
      </c>
      <c r="I1209" s="13">
        <f t="shared" si="132"/>
        <v>3.0273858167622931E-4</v>
      </c>
      <c r="J1209" s="13">
        <f t="shared" si="128"/>
        <v>3.0270605845925256</v>
      </c>
      <c r="K1209" s="13">
        <f t="shared" si="129"/>
        <v>3.0270605845925256</v>
      </c>
      <c r="M1209" s="11">
        <f t="shared" si="130"/>
        <v>1.7399384520040626E-2</v>
      </c>
    </row>
    <row r="1210" spans="1:13" x14ac:dyDescent="0.25">
      <c r="A1210" s="1">
        <v>43300</v>
      </c>
      <c r="B1210" s="5">
        <v>82.3</v>
      </c>
      <c r="C1210" s="11">
        <f t="shared" si="126"/>
        <v>5.4828038658801736E-3</v>
      </c>
      <c r="D1210" s="12"/>
      <c r="E1210" s="11">
        <f t="shared" si="131"/>
        <v>5.4072026836766663E-3</v>
      </c>
      <c r="F1210" s="11">
        <f t="shared" si="127"/>
        <v>2.9237840862360143E-5</v>
      </c>
      <c r="I1210" s="13">
        <f t="shared" si="132"/>
        <v>2.9356538630905666E-4</v>
      </c>
      <c r="J1210" s="13">
        <f t="shared" si="128"/>
        <v>3.0979687137142204</v>
      </c>
      <c r="K1210" s="13">
        <f t="shared" si="129"/>
        <v>3.0979687137142204</v>
      </c>
      <c r="M1210" s="11">
        <f t="shared" si="130"/>
        <v>1.7133749919648548E-2</v>
      </c>
    </row>
    <row r="1211" spans="1:13" x14ac:dyDescent="0.25">
      <c r="A1211" s="1">
        <v>43301</v>
      </c>
      <c r="B1211" s="5">
        <v>81.510000000000005</v>
      </c>
      <c r="C1211" s="11">
        <f t="shared" si="126"/>
        <v>-9.6453955766580019E-3</v>
      </c>
      <c r="D1211" s="12"/>
      <c r="E1211" s="11">
        <f t="shared" si="131"/>
        <v>-9.7209967588615092E-3</v>
      </c>
      <c r="F1211" s="11">
        <f t="shared" si="127"/>
        <v>9.4497777985795971E-5</v>
      </c>
      <c r="I1211" s="13">
        <f t="shared" si="132"/>
        <v>2.8329917921580001E-4</v>
      </c>
      <c r="J1211" s="13">
        <f t="shared" si="128"/>
        <v>2.9987841018674462</v>
      </c>
      <c r="K1211" s="13">
        <f t="shared" si="129"/>
        <v>2.9987841018674462</v>
      </c>
      <c r="M1211" s="11">
        <f t="shared" si="130"/>
        <v>1.683149367156106E-2</v>
      </c>
    </row>
    <row r="1212" spans="1:13" x14ac:dyDescent="0.25">
      <c r="A1212" s="1">
        <v>43302</v>
      </c>
      <c r="B1212" s="5">
        <v>83.55</v>
      </c>
      <c r="C1212" s="11">
        <f t="shared" si="126"/>
        <v>2.4719542935036649E-2</v>
      </c>
      <c r="D1212" s="12"/>
      <c r="E1212" s="11">
        <f t="shared" si="131"/>
        <v>2.4643941752833142E-2</v>
      </c>
      <c r="F1212" s="11">
        <f t="shared" si="127"/>
        <v>6.0732386511703259E-4</v>
      </c>
      <c r="I1212" s="13">
        <f t="shared" si="132"/>
        <v>2.7660254159273955E-4</v>
      </c>
      <c r="J1212" s="13">
        <f t="shared" si="128"/>
        <v>2.0796982400011399</v>
      </c>
      <c r="K1212" s="13">
        <f t="shared" si="129"/>
        <v>2.0796982400011399</v>
      </c>
      <c r="M1212" s="11">
        <f t="shared" si="130"/>
        <v>1.6631372210155707E-2</v>
      </c>
    </row>
    <row r="1213" spans="1:13" x14ac:dyDescent="0.25">
      <c r="A1213" s="1">
        <v>43305</v>
      </c>
      <c r="B1213" s="5">
        <v>82.54</v>
      </c>
      <c r="C1213" s="11">
        <f t="shared" si="126"/>
        <v>-1.2162230716966841E-2</v>
      </c>
      <c r="D1213" s="12"/>
      <c r="E1213" s="11">
        <f t="shared" si="131"/>
        <v>-1.2237831899170349E-2</v>
      </c>
      <c r="F1213" s="11">
        <f t="shared" si="127"/>
        <v>1.4976452959235135E-4</v>
      </c>
      <c r="I1213" s="13">
        <f t="shared" si="132"/>
        <v>2.9524239783304123E-4</v>
      </c>
      <c r="J1213" s="13">
        <f t="shared" si="128"/>
        <v>2.8912886112117917</v>
      </c>
      <c r="K1213" s="13">
        <f t="shared" si="129"/>
        <v>2.8912886112117917</v>
      </c>
      <c r="M1213" s="11">
        <f t="shared" si="130"/>
        <v>1.7182619062094149E-2</v>
      </c>
    </row>
    <row r="1214" spans="1:13" x14ac:dyDescent="0.25">
      <c r="A1214" s="1">
        <v>43306</v>
      </c>
      <c r="B1214" s="5">
        <v>81.8</v>
      </c>
      <c r="C1214" s="11">
        <f t="shared" si="126"/>
        <v>-9.0057807157344939E-3</v>
      </c>
      <c r="D1214" s="12"/>
      <c r="E1214" s="11">
        <f t="shared" si="131"/>
        <v>-9.0813818979380012E-3</v>
      </c>
      <c r="F1214" s="11">
        <f t="shared" si="127"/>
        <v>8.2471497176196009E-5</v>
      </c>
      <c r="I1214" s="13">
        <f t="shared" si="132"/>
        <v>2.9057488995073619E-4</v>
      </c>
      <c r="J1214" s="13">
        <f t="shared" si="128"/>
        <v>3.0109751606048181</v>
      </c>
      <c r="K1214" s="13">
        <f t="shared" si="129"/>
        <v>3.0109751606048181</v>
      </c>
      <c r="M1214" s="11">
        <f t="shared" si="130"/>
        <v>1.7046257359043252E-2</v>
      </c>
    </row>
    <row r="1215" spans="1:13" x14ac:dyDescent="0.25">
      <c r="A1215" s="1">
        <v>43307</v>
      </c>
      <c r="B1215" s="5">
        <v>80.959999999999994</v>
      </c>
      <c r="C1215" s="11">
        <f t="shared" si="126"/>
        <v>-1.0322038069545972E-2</v>
      </c>
      <c r="D1215" s="12"/>
      <c r="E1215" s="11">
        <f t="shared" si="131"/>
        <v>-1.0397639251749479E-2</v>
      </c>
      <c r="F1215" s="11">
        <f t="shared" si="127"/>
        <v>1.0811090200952147E-4</v>
      </c>
      <c r="I1215" s="13">
        <f t="shared" si="132"/>
        <v>2.8292591391594217E-4</v>
      </c>
      <c r="J1215" s="13">
        <f t="shared" si="128"/>
        <v>2.975165530516179</v>
      </c>
      <c r="K1215" s="13">
        <f t="shared" si="129"/>
        <v>2.975165530516179</v>
      </c>
      <c r="M1215" s="11">
        <f t="shared" si="130"/>
        <v>1.6820401716842025E-2</v>
      </c>
    </row>
    <row r="1216" spans="1:13" x14ac:dyDescent="0.25">
      <c r="A1216" s="1">
        <v>43308</v>
      </c>
      <c r="B1216" s="5">
        <v>81.25</v>
      </c>
      <c r="C1216" s="11">
        <f t="shared" si="126"/>
        <v>3.5756156706916115E-3</v>
      </c>
      <c r="D1216" s="12"/>
      <c r="E1216" s="11">
        <f t="shared" si="131"/>
        <v>3.5000144884881038E-3</v>
      </c>
      <c r="F1216" s="11">
        <f t="shared" si="127"/>
        <v>1.2250101419626643E-5</v>
      </c>
      <c r="I1216" s="13">
        <f t="shared" si="132"/>
        <v>2.7690037797396046E-4</v>
      </c>
      <c r="J1216" s="13">
        <f t="shared" si="128"/>
        <v>3.1548677963594254</v>
      </c>
      <c r="K1216" s="13">
        <f t="shared" si="129"/>
        <v>3.1548677963594254</v>
      </c>
      <c r="M1216" s="11">
        <f t="shared" si="130"/>
        <v>1.664032385423915E-2</v>
      </c>
    </row>
    <row r="1217" spans="1:13" x14ac:dyDescent="0.25">
      <c r="A1217" s="1">
        <v>43309</v>
      </c>
      <c r="B1217" s="5">
        <v>81.27</v>
      </c>
      <c r="C1217" s="11">
        <f t="shared" si="126"/>
        <v>2.4612355526650704E-4</v>
      </c>
      <c r="D1217" s="12"/>
      <c r="E1217" s="11">
        <f t="shared" si="131"/>
        <v>1.7052237306299943E-4</v>
      </c>
      <c r="F1217" s="11">
        <f t="shared" si="127"/>
        <v>2.9077879715036754E-8</v>
      </c>
      <c r="I1217" s="13">
        <f t="shared" si="132"/>
        <v>2.666639381303876E-4</v>
      </c>
      <c r="J1217" s="13">
        <f t="shared" si="128"/>
        <v>3.1957676207269214</v>
      </c>
      <c r="K1217" s="13">
        <f t="shared" si="129"/>
        <v>3.195767620726921</v>
      </c>
      <c r="M1217" s="11">
        <f t="shared" si="130"/>
        <v>1.632984807432046E-2</v>
      </c>
    </row>
    <row r="1218" spans="1:13" x14ac:dyDescent="0.25">
      <c r="A1218" s="1">
        <v>43312</v>
      </c>
      <c r="B1218" s="5">
        <v>81.13</v>
      </c>
      <c r="C1218" s="11">
        <f t="shared" si="126"/>
        <v>-1.7241383581398043E-3</v>
      </c>
      <c r="D1218" s="12"/>
      <c r="E1218" s="11">
        <f t="shared" si="131"/>
        <v>-1.7997395403433118E-3</v>
      </c>
      <c r="F1218" s="11">
        <f t="shared" si="127"/>
        <v>3.2390624130751555E-6</v>
      </c>
      <c r="I1218" s="13">
        <f t="shared" si="132"/>
        <v>2.563438678521361E-4</v>
      </c>
      <c r="J1218" s="13">
        <f t="shared" si="128"/>
        <v>3.2092390498217167</v>
      </c>
      <c r="K1218" s="13">
        <f t="shared" si="129"/>
        <v>3.2092390498217167</v>
      </c>
      <c r="M1218" s="11">
        <f t="shared" si="130"/>
        <v>1.6010742264246716E-2</v>
      </c>
    </row>
    <row r="1219" spans="1:13" x14ac:dyDescent="0.25">
      <c r="A1219" s="1">
        <v>43313</v>
      </c>
      <c r="B1219" s="5">
        <v>79.849999999999994</v>
      </c>
      <c r="C1219" s="11">
        <f t="shared" si="126"/>
        <v>-1.5902931745952278E-2</v>
      </c>
      <c r="D1219" s="12"/>
      <c r="E1219" s="11">
        <f t="shared" si="131"/>
        <v>-1.5978532928155785E-2</v>
      </c>
      <c r="F1219" s="11">
        <f t="shared" si="127"/>
        <v>2.553135145361587E-4</v>
      </c>
      <c r="I1219" s="13">
        <f t="shared" si="132"/>
        <v>2.4669881239764227E-4</v>
      </c>
      <c r="J1219" s="13">
        <f t="shared" si="128"/>
        <v>2.7172726823189368</v>
      </c>
      <c r="K1219" s="13">
        <f t="shared" si="129"/>
        <v>2.7172726823189368</v>
      </c>
      <c r="M1219" s="11">
        <f t="shared" si="130"/>
        <v>1.5706648668562057E-2</v>
      </c>
    </row>
    <row r="1220" spans="1:13" x14ac:dyDescent="0.25">
      <c r="A1220" s="1">
        <v>43314</v>
      </c>
      <c r="B1220" s="5">
        <v>79.75</v>
      </c>
      <c r="C1220" s="11">
        <f t="shared" si="126"/>
        <v>-1.253132996067422E-3</v>
      </c>
      <c r="D1220" s="12"/>
      <c r="E1220" s="11">
        <f t="shared" si="131"/>
        <v>-1.3287341782709295E-3</v>
      </c>
      <c r="F1220" s="11">
        <f t="shared" si="127"/>
        <v>1.7655345165053222E-6</v>
      </c>
      <c r="I1220" s="13">
        <f t="shared" si="132"/>
        <v>2.4961010038896184E-4</v>
      </c>
      <c r="J1220" s="13">
        <f t="shared" si="128"/>
        <v>3.2253301101032492</v>
      </c>
      <c r="K1220" s="13">
        <f t="shared" si="129"/>
        <v>3.2253301101032492</v>
      </c>
      <c r="M1220" s="11">
        <f t="shared" si="130"/>
        <v>1.5799053781444059E-2</v>
      </c>
    </row>
    <row r="1221" spans="1:13" x14ac:dyDescent="0.25">
      <c r="A1221" s="1">
        <v>43315</v>
      </c>
      <c r="B1221" s="5">
        <v>80.69</v>
      </c>
      <c r="C1221" s="11">
        <f t="shared" si="126"/>
        <v>1.1717910195461242E-2</v>
      </c>
      <c r="D1221" s="12"/>
      <c r="E1221" s="11">
        <f t="shared" si="131"/>
        <v>1.1642309013257735E-2</v>
      </c>
      <c r="F1221" s="11">
        <f t="shared" si="127"/>
        <v>1.3554335916018229E-4</v>
      </c>
      <c r="I1221" s="13">
        <f t="shared" si="132"/>
        <v>2.4024617672928318E-4</v>
      </c>
      <c r="J1221" s="13">
        <f t="shared" si="128"/>
        <v>2.96589203321096</v>
      </c>
      <c r="K1221" s="13">
        <f t="shared" si="129"/>
        <v>2.96589203321096</v>
      </c>
      <c r="M1221" s="11">
        <f t="shared" si="130"/>
        <v>1.5499876668195885E-2</v>
      </c>
    </row>
    <row r="1222" spans="1:13" x14ac:dyDescent="0.25">
      <c r="A1222" s="1">
        <v>43316</v>
      </c>
      <c r="B1222" s="5">
        <v>80.88</v>
      </c>
      <c r="C1222" s="11">
        <f t="shared" si="126"/>
        <v>2.3519228518007213E-3</v>
      </c>
      <c r="D1222" s="12"/>
      <c r="E1222" s="11">
        <f t="shared" si="131"/>
        <v>2.2763216695972136E-3</v>
      </c>
      <c r="F1222" s="11">
        <f t="shared" si="127"/>
        <v>5.181640343477846E-6</v>
      </c>
      <c r="I1222" s="13">
        <f t="shared" si="132"/>
        <v>2.3791538193683516E-4</v>
      </c>
      <c r="J1222" s="13">
        <f t="shared" si="128"/>
        <v>3.2419695388577634</v>
      </c>
      <c r="K1222" s="13">
        <f t="shared" si="129"/>
        <v>3.2419695388577634</v>
      </c>
      <c r="M1222" s="11">
        <f t="shared" si="130"/>
        <v>1.5424505889552352E-2</v>
      </c>
    </row>
    <row r="1223" spans="1:13" x14ac:dyDescent="0.25">
      <c r="A1223" s="1">
        <v>43319</v>
      </c>
      <c r="B1223" s="5">
        <v>81.02</v>
      </c>
      <c r="C1223" s="11">
        <f t="shared" si="126"/>
        <v>1.729463062328573E-3</v>
      </c>
      <c r="D1223" s="12"/>
      <c r="E1223" s="11">
        <f t="shared" si="131"/>
        <v>1.6538618801250655E-3</v>
      </c>
      <c r="F1223" s="11">
        <f t="shared" si="127"/>
        <v>2.7352591185308165E-6</v>
      </c>
      <c r="I1223" s="13">
        <f t="shared" si="132"/>
        <v>2.2934828408646698E-4</v>
      </c>
      <c r="J1223" s="13">
        <f t="shared" si="128"/>
        <v>3.2652327638520178</v>
      </c>
      <c r="K1223" s="13">
        <f t="shared" si="129"/>
        <v>3.2652327638520178</v>
      </c>
      <c r="M1223" s="11">
        <f t="shared" si="130"/>
        <v>1.5144249208411323E-2</v>
      </c>
    </row>
    <row r="1224" spans="1:13" x14ac:dyDescent="0.25">
      <c r="A1224" s="1">
        <v>43320</v>
      </c>
      <c r="B1224" s="5">
        <v>81.510000000000005</v>
      </c>
      <c r="C1224" s="11">
        <f t="shared" si="126"/>
        <v>6.0296743318217797E-3</v>
      </c>
      <c r="D1224" s="12"/>
      <c r="E1224" s="11">
        <f t="shared" si="131"/>
        <v>5.9540731496182725E-3</v>
      </c>
      <c r="F1224" s="11">
        <f t="shared" si="127"/>
        <v>3.5450987071005255E-5</v>
      </c>
      <c r="I1224" s="13">
        <f t="shared" si="132"/>
        <v>2.2110236986286341E-4</v>
      </c>
      <c r="J1224" s="13">
        <f t="shared" si="128"/>
        <v>3.2093351246331161</v>
      </c>
      <c r="K1224" s="13">
        <f t="shared" si="129"/>
        <v>3.2093351246331161</v>
      </c>
      <c r="M1224" s="11">
        <f t="shared" si="130"/>
        <v>1.4869511419776488E-2</v>
      </c>
    </row>
    <row r="1225" spans="1:13" x14ac:dyDescent="0.25">
      <c r="A1225" s="1">
        <v>43321</v>
      </c>
      <c r="B1225" s="5">
        <v>81.2</v>
      </c>
      <c r="C1225" s="11">
        <f t="shared" ref="C1225:C1288" si="133">LN(B1225/B1224)</f>
        <v>-3.810464938733802E-3</v>
      </c>
      <c r="D1225" s="12"/>
      <c r="E1225" s="11">
        <f t="shared" si="131"/>
        <v>-3.8860661209373097E-3</v>
      </c>
      <c r="F1225" s="11">
        <f t="shared" ref="F1225:F1288" si="134">E1225^2</f>
        <v>1.510150989629675E-5</v>
      </c>
      <c r="I1225" s="13">
        <f t="shared" si="132"/>
        <v>2.1489314670658424E-4</v>
      </c>
      <c r="J1225" s="13">
        <f t="shared" ref="J1225:J1288" si="135">LN((1/(SQRT(2*PI()*I1225)))*EXP(-(F1225)/(2*I1225)))</f>
        <v>3.2686090361230424</v>
      </c>
      <c r="K1225" s="13">
        <f t="shared" ref="K1225:K1288" si="136">LN(NORMDIST(E1225,0,SQRT(I1225),FALSE))</f>
        <v>3.2686090361230424</v>
      </c>
      <c r="M1225" s="11">
        <f t="shared" ref="M1225:M1288" si="137">SQRT(I1225)</f>
        <v>1.4659234178721078E-2</v>
      </c>
    </row>
    <row r="1226" spans="1:13" x14ac:dyDescent="0.25">
      <c r="A1226" s="1">
        <v>43322</v>
      </c>
      <c r="B1226" s="5">
        <v>81.56</v>
      </c>
      <c r="C1226" s="11">
        <f t="shared" si="133"/>
        <v>4.4236985386221211E-3</v>
      </c>
      <c r="D1226" s="12"/>
      <c r="E1226" s="11">
        <f t="shared" ref="E1226:E1289" si="138">C1226-$D$8</f>
        <v>4.3480973564186138E-3</v>
      </c>
      <c r="F1226" s="11">
        <f t="shared" si="134"/>
        <v>1.8905950620894539E-5</v>
      </c>
      <c r="I1226" s="13">
        <f t="shared" ref="I1226:I1289" si="139">$H$9+$H$7*C1225^2+$H$8*I1225</f>
        <v>2.0795209111117082E-4</v>
      </c>
      <c r="J1226" s="13">
        <f t="shared" si="135"/>
        <v>3.274705417832517</v>
      </c>
      <c r="K1226" s="13">
        <f t="shared" si="136"/>
        <v>3.274705417832517</v>
      </c>
      <c r="M1226" s="11">
        <f t="shared" si="137"/>
        <v>1.4420544064326104E-2</v>
      </c>
    </row>
    <row r="1227" spans="1:13" x14ac:dyDescent="0.25">
      <c r="A1227" s="1">
        <v>43323</v>
      </c>
      <c r="B1227" s="5">
        <v>81.790000000000006</v>
      </c>
      <c r="C1227" s="11">
        <f t="shared" si="133"/>
        <v>2.8160410406284082E-3</v>
      </c>
      <c r="D1227" s="12"/>
      <c r="E1227" s="11">
        <f t="shared" si="138"/>
        <v>2.7404398584249005E-3</v>
      </c>
      <c r="F1227" s="11">
        <f t="shared" si="134"/>
        <v>7.510010617643889E-6</v>
      </c>
      <c r="I1227" s="13">
        <f t="shared" si="139"/>
        <v>2.0161414073167967E-4</v>
      </c>
      <c r="J1227" s="13">
        <f t="shared" si="135"/>
        <v>3.317014195636935</v>
      </c>
      <c r="K1227" s="13">
        <f t="shared" si="136"/>
        <v>3.3170141956369354</v>
      </c>
      <c r="M1227" s="11">
        <f t="shared" si="137"/>
        <v>1.4199089433188301E-2</v>
      </c>
    </row>
    <row r="1228" spans="1:13" x14ac:dyDescent="0.25">
      <c r="A1228" s="1">
        <v>43326</v>
      </c>
      <c r="B1228" s="5">
        <v>83.52</v>
      </c>
      <c r="C1228" s="11">
        <f t="shared" si="133"/>
        <v>2.0931137387445831E-2</v>
      </c>
      <c r="D1228" s="12"/>
      <c r="E1228" s="11">
        <f t="shared" si="138"/>
        <v>2.0855536205242324E-2</v>
      </c>
      <c r="F1228" s="11">
        <f t="shared" si="134"/>
        <v>4.3495339040817342E-4</v>
      </c>
      <c r="I1228" s="13">
        <f t="shared" si="139"/>
        <v>1.9504299669328805E-4</v>
      </c>
      <c r="J1228" s="13">
        <f t="shared" si="135"/>
        <v>2.2371874842372335</v>
      </c>
      <c r="K1228" s="13">
        <f t="shared" si="136"/>
        <v>2.2371874842372339</v>
      </c>
      <c r="M1228" s="11">
        <f t="shared" si="137"/>
        <v>1.3965779487493279E-2</v>
      </c>
    </row>
    <row r="1229" spans="1:13" x14ac:dyDescent="0.25">
      <c r="A1229" s="1">
        <v>43327</v>
      </c>
      <c r="B1229" s="5">
        <v>83.19</v>
      </c>
      <c r="C1229" s="11">
        <f t="shared" si="133"/>
        <v>-3.9589758385321638E-3</v>
      </c>
      <c r="D1229" s="12"/>
      <c r="E1229" s="11">
        <f t="shared" si="138"/>
        <v>-4.0345770207356711E-3</v>
      </c>
      <c r="F1229" s="11">
        <f t="shared" si="134"/>
        <v>1.6277811736248324E-5</v>
      </c>
      <c r="I1229" s="13">
        <f t="shared" si="139"/>
        <v>2.0956441613710516E-4</v>
      </c>
      <c r="J1229" s="13">
        <f t="shared" si="135"/>
        <v>3.2774639107484105</v>
      </c>
      <c r="K1229" s="13">
        <f t="shared" si="136"/>
        <v>3.2774639107484105</v>
      </c>
      <c r="M1229" s="11">
        <f t="shared" si="137"/>
        <v>1.4476339873638819E-2</v>
      </c>
    </row>
    <row r="1230" spans="1:13" x14ac:dyDescent="0.25">
      <c r="A1230" s="1">
        <v>43328</v>
      </c>
      <c r="B1230" s="5">
        <v>83.05</v>
      </c>
      <c r="C1230" s="11">
        <f t="shared" si="133"/>
        <v>-1.68431223649248E-3</v>
      </c>
      <c r="D1230" s="12"/>
      <c r="E1230" s="11">
        <f t="shared" si="138"/>
        <v>-1.7599134186959875E-3</v>
      </c>
      <c r="F1230" s="11">
        <f t="shared" si="134"/>
        <v>3.0972952413061981E-6</v>
      </c>
      <c r="I1230" s="13">
        <f t="shared" si="139"/>
        <v>2.0295502778211187E-4</v>
      </c>
      <c r="J1230" s="13">
        <f t="shared" si="135"/>
        <v>3.3246940410795935</v>
      </c>
      <c r="K1230" s="13">
        <f t="shared" si="136"/>
        <v>3.3246940410795935</v>
      </c>
      <c r="M1230" s="11">
        <f t="shared" si="137"/>
        <v>1.4246228545903364E-2</v>
      </c>
    </row>
    <row r="1231" spans="1:13" x14ac:dyDescent="0.25">
      <c r="A1231" s="1">
        <v>43329</v>
      </c>
      <c r="B1231" s="5">
        <v>82.85</v>
      </c>
      <c r="C1231" s="11">
        <f t="shared" si="133"/>
        <v>-2.411092186732034E-3</v>
      </c>
      <c r="D1231" s="12"/>
      <c r="E1231" s="11">
        <f t="shared" si="138"/>
        <v>-2.4866933689355417E-3</v>
      </c>
      <c r="F1231" s="11">
        <f t="shared" si="134"/>
        <v>6.1836439111079943E-6</v>
      </c>
      <c r="I1231" s="13">
        <f t="shared" si="139"/>
        <v>1.9606873419086477E-4</v>
      </c>
      <c r="J1231" s="13">
        <f t="shared" si="135"/>
        <v>3.3338150327336615</v>
      </c>
      <c r="K1231" s="13">
        <f t="shared" si="136"/>
        <v>3.3338150327336615</v>
      </c>
      <c r="M1231" s="11">
        <f t="shared" si="137"/>
        <v>1.40024545773541E-2</v>
      </c>
    </row>
    <row r="1232" spans="1:13" x14ac:dyDescent="0.25">
      <c r="A1232" s="1">
        <v>43330</v>
      </c>
      <c r="B1232" s="5">
        <v>82.97</v>
      </c>
      <c r="C1232" s="11">
        <f t="shared" si="133"/>
        <v>1.4473528036220281E-3</v>
      </c>
      <c r="D1232" s="12"/>
      <c r="E1232" s="11">
        <f t="shared" si="138"/>
        <v>1.3717516214185206E-3</v>
      </c>
      <c r="F1232" s="11">
        <f t="shared" si="134"/>
        <v>1.8817025108643403E-6</v>
      </c>
      <c r="I1232" s="13">
        <f t="shared" si="139"/>
        <v>1.8968270648548509E-4</v>
      </c>
      <c r="J1232" s="13">
        <f t="shared" si="135"/>
        <v>3.3611802586399526</v>
      </c>
      <c r="K1232" s="13">
        <f t="shared" si="136"/>
        <v>3.3611802586399526</v>
      </c>
      <c r="M1232" s="11">
        <f t="shared" si="137"/>
        <v>1.3772534497523871E-2</v>
      </c>
    </row>
    <row r="1233" spans="1:13" x14ac:dyDescent="0.25">
      <c r="A1233" s="1">
        <v>43333</v>
      </c>
      <c r="B1233" s="5">
        <v>81.96</v>
      </c>
      <c r="C1233" s="11">
        <f t="shared" si="133"/>
        <v>-1.2247773305494959E-2</v>
      </c>
      <c r="D1233" s="12"/>
      <c r="E1233" s="11">
        <f t="shared" si="138"/>
        <v>-1.2323374487698466E-2</v>
      </c>
      <c r="F1233" s="11">
        <f t="shared" si="134"/>
        <v>1.5186555876405745E-4</v>
      </c>
      <c r="I1233" s="13">
        <f t="shared" si="139"/>
        <v>1.8344806337629692E-4</v>
      </c>
      <c r="J1233" s="13">
        <f t="shared" si="135"/>
        <v>2.9689311832037735</v>
      </c>
      <c r="K1233" s="13">
        <f t="shared" si="136"/>
        <v>2.9689311832037735</v>
      </c>
      <c r="M1233" s="11">
        <f t="shared" si="137"/>
        <v>1.3544300032718446E-2</v>
      </c>
    </row>
    <row r="1234" spans="1:13" x14ac:dyDescent="0.25">
      <c r="A1234" s="1">
        <v>43334</v>
      </c>
      <c r="B1234" s="5">
        <v>82.5</v>
      </c>
      <c r="C1234" s="11">
        <f t="shared" si="133"/>
        <v>6.5669699699363645E-3</v>
      </c>
      <c r="D1234" s="12"/>
      <c r="E1234" s="11">
        <f t="shared" si="138"/>
        <v>6.4913687877328572E-3</v>
      </c>
      <c r="F1234" s="11">
        <f t="shared" si="134"/>
        <v>4.2137868738352346E-5</v>
      </c>
      <c r="I1234" s="13">
        <f t="shared" si="139"/>
        <v>1.8467174769445365E-4</v>
      </c>
      <c r="J1234" s="13">
        <f t="shared" si="135"/>
        <v>3.2654382263716699</v>
      </c>
      <c r="K1234" s="13">
        <f t="shared" si="136"/>
        <v>3.2654382263716704</v>
      </c>
      <c r="M1234" s="11">
        <f t="shared" si="137"/>
        <v>1.3589398356603343E-2</v>
      </c>
    </row>
    <row r="1235" spans="1:13" x14ac:dyDescent="0.25">
      <c r="A1235" s="1">
        <v>43335</v>
      </c>
      <c r="B1235" s="5">
        <v>82</v>
      </c>
      <c r="C1235" s="11">
        <f t="shared" si="133"/>
        <v>-6.0790460763822263E-3</v>
      </c>
      <c r="D1235" s="12"/>
      <c r="E1235" s="11">
        <f t="shared" si="138"/>
        <v>-6.1546472585857336E-3</v>
      </c>
      <c r="F1235" s="11">
        <f t="shared" si="134"/>
        <v>3.7879682877616888E-5</v>
      </c>
      <c r="I1235" s="13">
        <f t="shared" si="139"/>
        <v>1.806759701667141E-4</v>
      </c>
      <c r="J1235" s="13">
        <f t="shared" si="135"/>
        <v>3.2856364698078888</v>
      </c>
      <c r="K1235" s="13">
        <f t="shared" si="136"/>
        <v>3.2856364698078888</v>
      </c>
      <c r="M1235" s="11">
        <f t="shared" si="137"/>
        <v>1.3441576178659782E-2</v>
      </c>
    </row>
    <row r="1236" spans="1:13" x14ac:dyDescent="0.25">
      <c r="A1236" s="1">
        <v>43336</v>
      </c>
      <c r="B1236" s="5">
        <v>81.900000000000006</v>
      </c>
      <c r="C1236" s="11">
        <f t="shared" si="133"/>
        <v>-1.2202564052292632E-3</v>
      </c>
      <c r="D1236" s="12"/>
      <c r="E1236" s="11">
        <f t="shared" si="138"/>
        <v>-1.2958575874327707E-3</v>
      </c>
      <c r="F1236" s="11">
        <f t="shared" si="134"/>
        <v>1.679246886907081E-6</v>
      </c>
      <c r="I1236" s="13">
        <f t="shared" si="139"/>
        <v>1.7658949866351047E-4</v>
      </c>
      <c r="J1236" s="13">
        <f t="shared" si="135"/>
        <v>3.397148172194238</v>
      </c>
      <c r="K1236" s="13">
        <f t="shared" si="136"/>
        <v>3.397148172194238</v>
      </c>
      <c r="M1236" s="11">
        <f t="shared" si="137"/>
        <v>1.3288698155331487E-2</v>
      </c>
    </row>
    <row r="1237" spans="1:13" x14ac:dyDescent="0.25">
      <c r="A1237" s="1">
        <v>43337</v>
      </c>
      <c r="B1237" s="5">
        <v>82.01</v>
      </c>
      <c r="C1237" s="11">
        <f t="shared" si="133"/>
        <v>1.3422001892960951E-3</v>
      </c>
      <c r="D1237" s="12"/>
      <c r="E1237" s="11">
        <f t="shared" si="138"/>
        <v>1.2665990070925876E-3</v>
      </c>
      <c r="F1237" s="11">
        <f t="shared" si="134"/>
        <v>1.6042730447679286E-6</v>
      </c>
      <c r="I1237" s="13">
        <f t="shared" si="139"/>
        <v>1.7100380261662033E-4</v>
      </c>
      <c r="J1237" s="13">
        <f t="shared" si="135"/>
        <v>3.4132830963423877</v>
      </c>
      <c r="K1237" s="13">
        <f t="shared" si="136"/>
        <v>3.4132830963423877</v>
      </c>
      <c r="M1237" s="11">
        <f t="shared" si="137"/>
        <v>1.3076842226494145E-2</v>
      </c>
    </row>
    <row r="1238" spans="1:13" x14ac:dyDescent="0.25">
      <c r="A1238" s="1">
        <v>43340</v>
      </c>
      <c r="B1238" s="5">
        <v>82.01</v>
      </c>
      <c r="C1238" s="11">
        <f t="shared" si="133"/>
        <v>0</v>
      </c>
      <c r="D1238" s="12"/>
      <c r="E1238" s="11">
        <f t="shared" si="138"/>
        <v>-7.5601182203507595E-5</v>
      </c>
      <c r="F1238" s="11">
        <f t="shared" si="134"/>
        <v>5.7155387505679537E-9</v>
      </c>
      <c r="I1238" s="13">
        <f t="shared" si="139"/>
        <v>1.657224953666426E-4</v>
      </c>
      <c r="J1238" s="13">
        <f t="shared" si="135"/>
        <v>3.4336421640599495</v>
      </c>
      <c r="K1238" s="13">
        <f t="shared" si="136"/>
        <v>3.4336421640599495</v>
      </c>
      <c r="M1238" s="11">
        <f t="shared" si="137"/>
        <v>1.2873324953819917E-2</v>
      </c>
    </row>
    <row r="1239" spans="1:13" x14ac:dyDescent="0.25">
      <c r="A1239" s="1">
        <v>43341</v>
      </c>
      <c r="B1239" s="5">
        <v>85.76</v>
      </c>
      <c r="C1239" s="11">
        <f t="shared" si="133"/>
        <v>4.4711506274172017E-2</v>
      </c>
      <c r="D1239" s="12"/>
      <c r="E1239" s="11">
        <f t="shared" si="138"/>
        <v>4.4635905091968506E-2</v>
      </c>
      <c r="F1239" s="11">
        <f t="shared" si="134"/>
        <v>1.9923640233792199E-3</v>
      </c>
      <c r="I1239" s="13">
        <f t="shared" si="139"/>
        <v>1.6062783162897718E-4</v>
      </c>
      <c r="J1239" s="13">
        <f t="shared" si="135"/>
        <v>-2.7525303227588136</v>
      </c>
      <c r="K1239" s="13">
        <f t="shared" si="136"/>
        <v>-2.7525303227588145</v>
      </c>
      <c r="M1239" s="11">
        <f t="shared" si="137"/>
        <v>1.2673903567132629E-2</v>
      </c>
    </row>
    <row r="1240" spans="1:13" x14ac:dyDescent="0.25">
      <c r="A1240" s="1">
        <v>43342</v>
      </c>
      <c r="B1240" s="5">
        <v>86.33</v>
      </c>
      <c r="C1240" s="11">
        <f t="shared" si="133"/>
        <v>6.6244649249393595E-3</v>
      </c>
      <c r="D1240" s="12"/>
      <c r="E1240" s="11">
        <f t="shared" si="138"/>
        <v>6.5488637427358522E-3</v>
      </c>
      <c r="F1240" s="11">
        <f t="shared" si="134"/>
        <v>4.2887616320920234E-5</v>
      </c>
      <c r="I1240" s="13">
        <f t="shared" si="139"/>
        <v>2.5223549977531609E-4</v>
      </c>
      <c r="J1240" s="13">
        <f t="shared" si="135"/>
        <v>3.1386201304252577</v>
      </c>
      <c r="K1240" s="13">
        <f t="shared" si="136"/>
        <v>3.1386201304252577</v>
      </c>
      <c r="M1240" s="11">
        <f t="shared" si="137"/>
        <v>1.5881923679936134E-2</v>
      </c>
    </row>
    <row r="1241" spans="1:13" x14ac:dyDescent="0.25">
      <c r="A1241" s="1">
        <v>43343</v>
      </c>
      <c r="B1241" s="5">
        <v>87.91</v>
      </c>
      <c r="C1241" s="11">
        <f t="shared" si="133"/>
        <v>1.8136401615655811E-2</v>
      </c>
      <c r="D1241" s="12"/>
      <c r="E1241" s="11">
        <f t="shared" si="138"/>
        <v>1.8060800433452304E-2</v>
      </c>
      <c r="F1241" s="11">
        <f t="shared" si="134"/>
        <v>3.261925122969909E-4</v>
      </c>
      <c r="I1241" s="13">
        <f t="shared" si="139"/>
        <v>2.4477680057498504E-4</v>
      </c>
      <c r="J1241" s="13">
        <f t="shared" si="135"/>
        <v>2.5723373356426507</v>
      </c>
      <c r="K1241" s="13">
        <f t="shared" si="136"/>
        <v>2.5723373356426507</v>
      </c>
      <c r="M1241" s="11">
        <f t="shared" si="137"/>
        <v>1.5645344373806064E-2</v>
      </c>
    </row>
    <row r="1242" spans="1:13" x14ac:dyDescent="0.25">
      <c r="A1242" s="1">
        <v>43344</v>
      </c>
      <c r="B1242" s="5">
        <v>86.95</v>
      </c>
      <c r="C1242" s="11">
        <f t="shared" si="133"/>
        <v>-1.0980323062795064E-2</v>
      </c>
      <c r="D1242" s="12"/>
      <c r="E1242" s="11">
        <f t="shared" si="138"/>
        <v>-1.1055924244998572E-2</v>
      </c>
      <c r="F1242" s="11">
        <f t="shared" si="134"/>
        <v>1.2223346091114724E-4</v>
      </c>
      <c r="I1242" s="13">
        <f t="shared" si="139"/>
        <v>2.514551627610814E-4</v>
      </c>
      <c r="J1242" s="13">
        <f t="shared" si="135"/>
        <v>2.9821321988125757</v>
      </c>
      <c r="K1242" s="13">
        <f t="shared" si="136"/>
        <v>2.9821321988125757</v>
      </c>
      <c r="M1242" s="11">
        <f t="shared" si="137"/>
        <v>1.5857337820740322E-2</v>
      </c>
    </row>
    <row r="1243" spans="1:13" x14ac:dyDescent="0.25">
      <c r="A1243" s="1">
        <v>43347</v>
      </c>
      <c r="B1243" s="5">
        <v>89.1</v>
      </c>
      <c r="C1243" s="11">
        <f t="shared" si="133"/>
        <v>2.4426093676471437E-2</v>
      </c>
      <c r="D1243" s="12"/>
      <c r="E1243" s="11">
        <f t="shared" si="138"/>
        <v>2.435049249426793E-2</v>
      </c>
      <c r="F1243" s="11">
        <f t="shared" si="134"/>
        <v>5.9294648471339877E-4</v>
      </c>
      <c r="I1243" s="13">
        <f t="shared" si="139"/>
        <v>2.4773615263325079E-4</v>
      </c>
      <c r="J1243" s="13">
        <f t="shared" si="135"/>
        <v>2.0359047821326568</v>
      </c>
      <c r="K1243" s="13">
        <f t="shared" si="136"/>
        <v>2.0359047821326572</v>
      </c>
      <c r="M1243" s="11">
        <f t="shared" si="137"/>
        <v>1.573963635644899E-2</v>
      </c>
    </row>
    <row r="1244" spans="1:13" x14ac:dyDescent="0.25">
      <c r="A1244" s="1">
        <v>43348</v>
      </c>
      <c r="B1244" s="5">
        <v>89.42</v>
      </c>
      <c r="C1244" s="11">
        <f t="shared" si="133"/>
        <v>3.5850363290710193E-3</v>
      </c>
      <c r="D1244" s="12"/>
      <c r="E1244" s="11">
        <f t="shared" si="138"/>
        <v>3.5094351468675116E-3</v>
      </c>
      <c r="F1244" s="11">
        <f t="shared" si="134"/>
        <v>1.2316135050068993E-5</v>
      </c>
      <c r="I1244" s="13">
        <f t="shared" si="139"/>
        <v>2.6717545040877313E-4</v>
      </c>
      <c r="J1244" s="13">
        <f t="shared" si="135"/>
        <v>3.1718151881065229</v>
      </c>
      <c r="K1244" s="13">
        <f t="shared" si="136"/>
        <v>3.1718151881065229</v>
      </c>
      <c r="M1244" s="11">
        <f t="shared" si="137"/>
        <v>1.634550245201331E-2</v>
      </c>
    </row>
    <row r="1245" spans="1:13" x14ac:dyDescent="0.25">
      <c r="A1245" s="1">
        <v>43349</v>
      </c>
      <c r="B1245" s="5">
        <v>87.84</v>
      </c>
      <c r="C1245" s="11">
        <f t="shared" si="133"/>
        <v>-1.7827393044614007E-2</v>
      </c>
      <c r="D1245" s="12"/>
      <c r="E1245" s="11">
        <f t="shared" si="138"/>
        <v>-1.7902994226817515E-2</v>
      </c>
      <c r="F1245" s="11">
        <f t="shared" si="134"/>
        <v>3.2051720228546126E-4</v>
      </c>
      <c r="I1245" s="13">
        <f t="shared" si="139"/>
        <v>2.5744597382992319E-4</v>
      </c>
      <c r="J1245" s="13">
        <f t="shared" si="135"/>
        <v>2.5909176966153247</v>
      </c>
      <c r="K1245" s="13">
        <f t="shared" si="136"/>
        <v>2.5909176966153247</v>
      </c>
      <c r="M1245" s="11">
        <f t="shared" si="137"/>
        <v>1.6045123054371481E-2</v>
      </c>
    </row>
    <row r="1246" spans="1:13" x14ac:dyDescent="0.25">
      <c r="A1246" s="1">
        <v>43350</v>
      </c>
      <c r="B1246" s="5">
        <v>87.92</v>
      </c>
      <c r="C1246" s="11">
        <f t="shared" si="133"/>
        <v>9.1033233414538565E-4</v>
      </c>
      <c r="D1246" s="12"/>
      <c r="E1246" s="11">
        <f t="shared" si="138"/>
        <v>8.3473115194187804E-4</v>
      </c>
      <c r="F1246" s="11">
        <f t="shared" si="134"/>
        <v>6.9677609602221465E-7</v>
      </c>
      <c r="I1246" s="13">
        <f t="shared" si="139"/>
        <v>2.629320255244858E-4</v>
      </c>
      <c r="J1246" s="13">
        <f t="shared" si="135"/>
        <v>3.2015439635884144</v>
      </c>
      <c r="K1246" s="13">
        <f t="shared" si="136"/>
        <v>3.2015439635884144</v>
      </c>
      <c r="M1246" s="11">
        <f t="shared" si="137"/>
        <v>1.6215178861933216E-2</v>
      </c>
    </row>
    <row r="1247" spans="1:13" x14ac:dyDescent="0.25">
      <c r="A1247" s="1">
        <v>43351</v>
      </c>
      <c r="B1247" s="5">
        <v>88.7</v>
      </c>
      <c r="C1247" s="11">
        <f t="shared" si="133"/>
        <v>8.8325792201680003E-3</v>
      </c>
      <c r="D1247" s="12"/>
      <c r="E1247" s="11">
        <f t="shared" si="138"/>
        <v>8.756978037964493E-3</v>
      </c>
      <c r="F1247" s="11">
        <f t="shared" si="134"/>
        <v>7.6684664357392463E-5</v>
      </c>
      <c r="I1247" s="13">
        <f t="shared" si="139"/>
        <v>2.528423069990446E-4</v>
      </c>
      <c r="J1247" s="13">
        <f t="shared" si="135"/>
        <v>3.070788505411052</v>
      </c>
      <c r="K1247" s="13">
        <f t="shared" si="136"/>
        <v>3.070788505411052</v>
      </c>
      <c r="M1247" s="11">
        <f t="shared" si="137"/>
        <v>1.5901015910910993E-2</v>
      </c>
    </row>
    <row r="1248" spans="1:13" x14ac:dyDescent="0.25">
      <c r="A1248" s="1">
        <v>43354</v>
      </c>
      <c r="B1248" s="5">
        <v>88.49</v>
      </c>
      <c r="C1248" s="11">
        <f t="shared" si="133"/>
        <v>-2.3703380362750776E-3</v>
      </c>
      <c r="D1248" s="12"/>
      <c r="E1248" s="11">
        <f t="shared" si="138"/>
        <v>-2.4459392184785853E-3</v>
      </c>
      <c r="F1248" s="11">
        <f t="shared" si="134"/>
        <v>5.9826186604916328E-6</v>
      </c>
      <c r="I1248" s="13">
        <f t="shared" si="139"/>
        <v>2.4699866979162511E-4</v>
      </c>
      <c r="J1248" s="13">
        <f t="shared" si="135"/>
        <v>3.2220146408888688</v>
      </c>
      <c r="K1248" s="13">
        <f t="shared" si="136"/>
        <v>3.2220146408888688</v>
      </c>
      <c r="M1248" s="11">
        <f t="shared" si="137"/>
        <v>1.5716191325878707E-2</v>
      </c>
    </row>
    <row r="1249" spans="1:13" x14ac:dyDescent="0.25">
      <c r="A1249" s="1">
        <v>43355</v>
      </c>
      <c r="B1249" s="5">
        <v>90.29</v>
      </c>
      <c r="C1249" s="11">
        <f t="shared" si="133"/>
        <v>2.0137161040129112E-2</v>
      </c>
      <c r="D1249" s="12"/>
      <c r="E1249" s="11">
        <f t="shared" si="138"/>
        <v>2.0061559857925605E-2</v>
      </c>
      <c r="F1249" s="11">
        <f t="shared" si="134"/>
        <v>4.0246618393313205E-4</v>
      </c>
      <c r="I1249" s="13">
        <f t="shared" si="139"/>
        <v>2.3796529209388654E-4</v>
      </c>
      <c r="J1249" s="13">
        <f t="shared" si="135"/>
        <v>2.4071138158342404</v>
      </c>
      <c r="K1249" s="13">
        <f t="shared" si="136"/>
        <v>2.4071138158342404</v>
      </c>
      <c r="M1249" s="11">
        <f t="shared" si="137"/>
        <v>1.5426123689828451E-2</v>
      </c>
    </row>
    <row r="1250" spans="1:13" x14ac:dyDescent="0.25">
      <c r="A1250" s="1">
        <v>43356</v>
      </c>
      <c r="B1250" s="5">
        <v>90.63</v>
      </c>
      <c r="C1250" s="11">
        <f t="shared" si="133"/>
        <v>3.7585717473023216E-3</v>
      </c>
      <c r="D1250" s="12"/>
      <c r="E1250" s="11">
        <f t="shared" si="138"/>
        <v>3.6829705650988139E-3</v>
      </c>
      <c r="F1250" s="11">
        <f t="shared" si="134"/>
        <v>1.3564272183384276E-5</v>
      </c>
      <c r="I1250" s="13">
        <f t="shared" si="139"/>
        <v>2.4869053309601707E-4</v>
      </c>
      <c r="J1250" s="13">
        <f t="shared" si="135"/>
        <v>3.203440715225129</v>
      </c>
      <c r="K1250" s="13">
        <f t="shared" si="136"/>
        <v>3.203440715225129</v>
      </c>
      <c r="M1250" s="11">
        <f t="shared" si="137"/>
        <v>1.5769924955307081E-2</v>
      </c>
    </row>
    <row r="1251" spans="1:13" x14ac:dyDescent="0.25">
      <c r="A1251" s="1">
        <v>43357</v>
      </c>
      <c r="B1251" s="5">
        <v>92</v>
      </c>
      <c r="C1251" s="11">
        <f t="shared" si="133"/>
        <v>1.5003292982349979E-2</v>
      </c>
      <c r="D1251" s="12"/>
      <c r="E1251" s="11">
        <f t="shared" si="138"/>
        <v>1.4927691800146472E-2</v>
      </c>
      <c r="F1251" s="11">
        <f t="shared" si="134"/>
        <v>2.2283598248016019E-4</v>
      </c>
      <c r="I1251" s="13">
        <f t="shared" si="139"/>
        <v>2.3997997155091866E-4</v>
      </c>
      <c r="J1251" s="13">
        <f t="shared" si="135"/>
        <v>2.7842586365501432</v>
      </c>
      <c r="K1251" s="13">
        <f t="shared" si="136"/>
        <v>2.7842586365501432</v>
      </c>
      <c r="M1251" s="11">
        <f t="shared" si="137"/>
        <v>1.5491286955928441E-2</v>
      </c>
    </row>
    <row r="1252" spans="1:13" x14ac:dyDescent="0.25">
      <c r="A1252" s="1">
        <v>43358</v>
      </c>
      <c r="B1252" s="5">
        <v>93.28</v>
      </c>
      <c r="C1252" s="11">
        <f t="shared" si="133"/>
        <v>1.3817145553141903E-2</v>
      </c>
      <c r="D1252" s="12"/>
      <c r="E1252" s="11">
        <f t="shared" si="138"/>
        <v>1.3741544370938396E-2</v>
      </c>
      <c r="F1252" s="11">
        <f t="shared" si="134"/>
        <v>1.8883004169846873E-4</v>
      </c>
      <c r="I1252" s="13">
        <f t="shared" si="139"/>
        <v>2.4189796691896536E-4</v>
      </c>
      <c r="J1252" s="13">
        <f t="shared" si="135"/>
        <v>2.8542494611743674</v>
      </c>
      <c r="K1252" s="13">
        <f t="shared" si="136"/>
        <v>2.8542494611743674</v>
      </c>
      <c r="M1252" s="11">
        <f t="shared" si="137"/>
        <v>1.5553069372923318E-2</v>
      </c>
    </row>
    <row r="1253" spans="1:13" x14ac:dyDescent="0.25">
      <c r="A1253" s="1">
        <v>43361</v>
      </c>
      <c r="B1253" s="5">
        <v>91.39</v>
      </c>
      <c r="C1253" s="11">
        <f t="shared" si="133"/>
        <v>-2.0469659318072004E-2</v>
      </c>
      <c r="D1253" s="12"/>
      <c r="E1253" s="11">
        <f t="shared" si="138"/>
        <v>-2.0545260500275511E-2</v>
      </c>
      <c r="F1253" s="11">
        <f t="shared" si="134"/>
        <v>4.2210772902418115E-4</v>
      </c>
      <c r="I1253" s="13">
        <f t="shared" si="139"/>
        <v>2.4206750369014455E-4</v>
      </c>
      <c r="J1253" s="13">
        <f t="shared" si="135"/>
        <v>2.372328227659799</v>
      </c>
      <c r="K1253" s="13">
        <f t="shared" si="136"/>
        <v>2.3723282276597986</v>
      </c>
      <c r="M1253" s="11">
        <f t="shared" si="137"/>
        <v>1.5558518685599364E-2</v>
      </c>
    </row>
    <row r="1254" spans="1:13" x14ac:dyDescent="0.25">
      <c r="A1254" s="1">
        <v>43362</v>
      </c>
      <c r="B1254" s="5">
        <v>91.34</v>
      </c>
      <c r="C1254" s="11">
        <f t="shared" si="133"/>
        <v>-5.4725552725728673E-4</v>
      </c>
      <c r="D1254" s="12"/>
      <c r="E1254" s="11">
        <f t="shared" si="138"/>
        <v>-6.2285670946079434E-4</v>
      </c>
      <c r="F1254" s="11">
        <f t="shared" si="134"/>
        <v>3.8795048052032839E-7</v>
      </c>
      <c r="I1254" s="13">
        <f t="shared" si="139"/>
        <v>2.5323159631560256E-4</v>
      </c>
      <c r="J1254" s="13">
        <f t="shared" si="135"/>
        <v>3.2208985111887576</v>
      </c>
      <c r="K1254" s="13">
        <f t="shared" si="136"/>
        <v>3.2208985111887576</v>
      </c>
      <c r="M1254" s="11">
        <f t="shared" si="137"/>
        <v>1.5913252223087603E-2</v>
      </c>
    </row>
    <row r="1255" spans="1:13" x14ac:dyDescent="0.25">
      <c r="A1255" s="1">
        <v>43363</v>
      </c>
      <c r="B1255" s="5">
        <v>89.4</v>
      </c>
      <c r="C1255" s="11">
        <f t="shared" si="133"/>
        <v>-2.1468125577384416E-2</v>
      </c>
      <c r="D1255" s="12"/>
      <c r="E1255" s="11">
        <f t="shared" si="138"/>
        <v>-2.1543726759587923E-2</v>
      </c>
      <c r="F1255" s="11">
        <f t="shared" si="134"/>
        <v>4.6413216269178476E-4</v>
      </c>
      <c r="I1255" s="13">
        <f t="shared" si="139"/>
        <v>2.4361878828665183E-4</v>
      </c>
      <c r="J1255" s="13">
        <f t="shared" si="135"/>
        <v>2.288435663391986</v>
      </c>
      <c r="K1255" s="13">
        <f t="shared" si="136"/>
        <v>2.288435663391986</v>
      </c>
      <c r="M1255" s="11">
        <f t="shared" si="137"/>
        <v>1.5608292292453132E-2</v>
      </c>
    </row>
    <row r="1256" spans="1:13" x14ac:dyDescent="0.25">
      <c r="A1256" s="1">
        <v>43364</v>
      </c>
      <c r="B1256" s="5">
        <v>89.41</v>
      </c>
      <c r="C1256" s="11">
        <f t="shared" si="133"/>
        <v>1.118505677581086E-4</v>
      </c>
      <c r="D1256" s="12"/>
      <c r="E1256" s="11">
        <f t="shared" si="138"/>
        <v>3.6249385554601007E-5</v>
      </c>
      <c r="F1256" s="11">
        <f t="shared" si="134"/>
        <v>1.3140179530861161E-9</v>
      </c>
      <c r="I1256" s="13">
        <f t="shared" si="139"/>
        <v>2.5672252706981073E-4</v>
      </c>
      <c r="J1256" s="13">
        <f t="shared" si="135"/>
        <v>3.2148162663420901</v>
      </c>
      <c r="K1256" s="13">
        <f t="shared" si="136"/>
        <v>3.2148162663420901</v>
      </c>
      <c r="M1256" s="11">
        <f t="shared" si="137"/>
        <v>1.6022563061814134E-2</v>
      </c>
    </row>
    <row r="1257" spans="1:13" x14ac:dyDescent="0.25">
      <c r="A1257" s="1">
        <v>43365</v>
      </c>
      <c r="B1257" s="5">
        <v>89.05</v>
      </c>
      <c r="C1257" s="11">
        <f t="shared" si="133"/>
        <v>-4.0345230115560286E-3</v>
      </c>
      <c r="D1257" s="12"/>
      <c r="E1257" s="11">
        <f t="shared" si="138"/>
        <v>-4.1101241937595359E-3</v>
      </c>
      <c r="F1257" s="11">
        <f t="shared" si="134"/>
        <v>1.6893120888127476E-5</v>
      </c>
      <c r="I1257" s="13">
        <f t="shared" si="139"/>
        <v>2.4691506001387842E-4</v>
      </c>
      <c r="J1257" s="13">
        <f t="shared" si="135"/>
        <v>3.2000861855406897</v>
      </c>
      <c r="K1257" s="13">
        <f t="shared" si="136"/>
        <v>3.2000861855406897</v>
      </c>
      <c r="M1257" s="11">
        <f t="shared" si="137"/>
        <v>1.571353111219367E-2</v>
      </c>
    </row>
    <row r="1258" spans="1:13" x14ac:dyDescent="0.25">
      <c r="A1258" s="1">
        <v>43368</v>
      </c>
      <c r="B1258" s="5">
        <v>89.45</v>
      </c>
      <c r="C1258" s="11">
        <f t="shared" si="133"/>
        <v>4.4818002190575197E-3</v>
      </c>
      <c r="D1258" s="12"/>
      <c r="E1258" s="11">
        <f t="shared" si="138"/>
        <v>4.4061990368540124E-3</v>
      </c>
      <c r="F1258" s="11">
        <f t="shared" si="134"/>
        <v>1.9414589952373226E-5</v>
      </c>
      <c r="I1258" s="13">
        <f t="shared" si="139"/>
        <v>2.3840020211624401E-4</v>
      </c>
      <c r="J1258" s="13">
        <f t="shared" si="135"/>
        <v>3.2111228696063692</v>
      </c>
      <c r="K1258" s="13">
        <f t="shared" si="136"/>
        <v>3.2111228696063696</v>
      </c>
      <c r="M1258" s="11">
        <f t="shared" si="137"/>
        <v>1.5440213797620939E-2</v>
      </c>
    </row>
    <row r="1259" spans="1:13" x14ac:dyDescent="0.25">
      <c r="A1259" s="1">
        <v>43369</v>
      </c>
      <c r="B1259" s="5">
        <v>88.33</v>
      </c>
      <c r="C1259" s="11">
        <f t="shared" si="133"/>
        <v>-1.2600009197687334E-2</v>
      </c>
      <c r="D1259" s="12"/>
      <c r="E1259" s="11">
        <f t="shared" si="138"/>
        <v>-1.2675610379890841E-2</v>
      </c>
      <c r="F1259" s="11">
        <f t="shared" si="134"/>
        <v>1.6067109850279645E-4</v>
      </c>
      <c r="I1259" s="13">
        <f t="shared" si="139"/>
        <v>2.3051013249118118E-4</v>
      </c>
      <c r="J1259" s="13">
        <f t="shared" si="135"/>
        <v>2.9201573271804286</v>
      </c>
      <c r="K1259" s="13">
        <f t="shared" si="136"/>
        <v>2.9201573271804291</v>
      </c>
      <c r="M1259" s="11">
        <f t="shared" si="137"/>
        <v>1.518256014284749E-2</v>
      </c>
    </row>
    <row r="1260" spans="1:13" x14ac:dyDescent="0.25">
      <c r="A1260" s="1">
        <v>43370</v>
      </c>
      <c r="B1260" s="5">
        <v>90.35</v>
      </c>
      <c r="C1260" s="11">
        <f t="shared" si="133"/>
        <v>2.2611216281196583E-2</v>
      </c>
      <c r="D1260" s="12"/>
      <c r="E1260" s="11">
        <f t="shared" si="138"/>
        <v>2.2535615098993076E-2</v>
      </c>
      <c r="F1260" s="11">
        <f t="shared" si="134"/>
        <v>5.0785394788996471E-4</v>
      </c>
      <c r="I1260" s="13">
        <f t="shared" si="139"/>
        <v>2.2971842004058758E-4</v>
      </c>
      <c r="J1260" s="13">
        <f t="shared" si="135"/>
        <v>2.1650059974808733</v>
      </c>
      <c r="K1260" s="13">
        <f t="shared" si="136"/>
        <v>2.1650059974808733</v>
      </c>
      <c r="M1260" s="11">
        <f t="shared" si="137"/>
        <v>1.5156464628685265E-2</v>
      </c>
    </row>
    <row r="1261" spans="1:13" x14ac:dyDescent="0.25">
      <c r="A1261" s="1">
        <v>43371</v>
      </c>
      <c r="B1261" s="5">
        <v>90.08</v>
      </c>
      <c r="C1261" s="11">
        <f t="shared" si="133"/>
        <v>-2.9928526468572417E-3</v>
      </c>
      <c r="D1261" s="12"/>
      <c r="E1261" s="11">
        <f t="shared" si="138"/>
        <v>-3.0684538290607494E-3</v>
      </c>
      <c r="F1261" s="11">
        <f t="shared" si="134"/>
        <v>9.4154089010775743E-6</v>
      </c>
      <c r="I1261" s="13">
        <f t="shared" si="139"/>
        <v>2.4597281551120908E-4</v>
      </c>
      <c r="J1261" s="13">
        <f t="shared" si="135"/>
        <v>3.2170671089397258</v>
      </c>
      <c r="K1261" s="13">
        <f t="shared" si="136"/>
        <v>3.2170671089397258</v>
      </c>
      <c r="M1261" s="11">
        <f t="shared" si="137"/>
        <v>1.568352050756491E-2</v>
      </c>
    </row>
    <row r="1262" spans="1:13" x14ac:dyDescent="0.25">
      <c r="A1262" s="1">
        <v>43372</v>
      </c>
      <c r="B1262" s="5">
        <v>90.64</v>
      </c>
      <c r="C1262" s="11">
        <f t="shared" si="133"/>
        <v>6.1974523283707204E-3</v>
      </c>
      <c r="D1262" s="12"/>
      <c r="E1262" s="11">
        <f t="shared" si="138"/>
        <v>6.1218511461672131E-3</v>
      </c>
      <c r="F1262" s="11">
        <f t="shared" si="134"/>
        <v>3.7477061455828823E-5</v>
      </c>
      <c r="I1262" s="13">
        <f t="shared" si="139"/>
        <v>2.3715363139578037E-4</v>
      </c>
      <c r="J1262" s="13">
        <f t="shared" si="135"/>
        <v>3.1754483525919772</v>
      </c>
      <c r="K1262" s="13">
        <f t="shared" si="136"/>
        <v>3.1754483525919772</v>
      </c>
      <c r="M1262" s="11">
        <f t="shared" si="137"/>
        <v>1.5399793225747558E-2</v>
      </c>
    </row>
    <row r="1263" spans="1:13" x14ac:dyDescent="0.25">
      <c r="A1263" s="1">
        <v>43375</v>
      </c>
      <c r="B1263" s="5">
        <v>91.18</v>
      </c>
      <c r="C1263" s="11">
        <f t="shared" si="133"/>
        <v>5.9399580655445433E-3</v>
      </c>
      <c r="D1263" s="12"/>
      <c r="E1263" s="11">
        <f t="shared" si="138"/>
        <v>5.864356883341036E-3</v>
      </c>
      <c r="F1263" s="11">
        <f t="shared" si="134"/>
        <v>3.4390681655189387E-5</v>
      </c>
      <c r="I1263" s="13">
        <f t="shared" si="139"/>
        <v>2.3021198511776242E-4</v>
      </c>
      <c r="J1263" s="13">
        <f t="shared" si="135"/>
        <v>3.1946229580158936</v>
      </c>
      <c r="K1263" s="13">
        <f t="shared" si="136"/>
        <v>3.1946229580158936</v>
      </c>
      <c r="M1263" s="11">
        <f t="shared" si="137"/>
        <v>1.5172738220827592E-2</v>
      </c>
    </row>
    <row r="1264" spans="1:13" x14ac:dyDescent="0.25">
      <c r="A1264" s="1">
        <v>43376</v>
      </c>
      <c r="B1264" s="5">
        <v>91.7</v>
      </c>
      <c r="C1264" s="11">
        <f t="shared" si="133"/>
        <v>5.6868044771238276E-3</v>
      </c>
      <c r="D1264" s="12"/>
      <c r="E1264" s="11">
        <f t="shared" si="138"/>
        <v>5.6112032949203203E-3</v>
      </c>
      <c r="F1264" s="11">
        <f t="shared" si="134"/>
        <v>3.1485602416924661E-5</v>
      </c>
      <c r="I1264" s="13">
        <f t="shared" si="139"/>
        <v>2.2347911937440961E-4</v>
      </c>
      <c r="J1264" s="13">
        <f t="shared" si="135"/>
        <v>3.2137135831520327</v>
      </c>
      <c r="K1264" s="13">
        <f t="shared" si="136"/>
        <v>3.2137135831520327</v>
      </c>
      <c r="M1264" s="11">
        <f t="shared" si="137"/>
        <v>1.494921801882659E-2</v>
      </c>
    </row>
    <row r="1265" spans="1:13" x14ac:dyDescent="0.25">
      <c r="A1265" s="1">
        <v>43377</v>
      </c>
      <c r="B1265" s="5">
        <v>92.66</v>
      </c>
      <c r="C1265" s="11">
        <f t="shared" si="133"/>
        <v>1.0414500726083147E-2</v>
      </c>
      <c r="D1265" s="12"/>
      <c r="E1265" s="11">
        <f t="shared" si="138"/>
        <v>1.033889954387964E-2</v>
      </c>
      <c r="F1265" s="11">
        <f t="shared" si="134"/>
        <v>1.0689284377843462E-4</v>
      </c>
      <c r="I1265" s="13">
        <f t="shared" si="139"/>
        <v>2.1695299792721121E-4</v>
      </c>
      <c r="J1265" s="13">
        <f t="shared" si="135"/>
        <v>3.0526261460627739</v>
      </c>
      <c r="K1265" s="13">
        <f t="shared" si="136"/>
        <v>3.0526261460627739</v>
      </c>
      <c r="M1265" s="11">
        <f t="shared" si="137"/>
        <v>1.4729324421955381E-2</v>
      </c>
    </row>
    <row r="1266" spans="1:13" x14ac:dyDescent="0.25">
      <c r="A1266" s="1">
        <v>43378</v>
      </c>
      <c r="B1266" s="5">
        <v>92.45</v>
      </c>
      <c r="C1266" s="11">
        <f t="shared" si="133"/>
        <v>-2.2689221553684477E-3</v>
      </c>
      <c r="D1266" s="12"/>
      <c r="E1266" s="11">
        <f t="shared" si="138"/>
        <v>-2.3445233375719555E-3</v>
      </c>
      <c r="F1266" s="11">
        <f t="shared" si="134"/>
        <v>5.4967896804195416E-6</v>
      </c>
      <c r="I1266" s="13">
        <f t="shared" si="139"/>
        <v>2.1443706695419614E-4</v>
      </c>
      <c r="J1266" s="13">
        <f t="shared" si="135"/>
        <v>3.2919918052648249</v>
      </c>
      <c r="K1266" s="13">
        <f t="shared" si="136"/>
        <v>3.2919918052648249</v>
      </c>
      <c r="M1266" s="11">
        <f t="shared" si="137"/>
        <v>1.4643669859505715E-2</v>
      </c>
    </row>
    <row r="1267" spans="1:13" x14ac:dyDescent="0.25">
      <c r="A1267" s="1">
        <v>43379</v>
      </c>
      <c r="B1267" s="5">
        <v>92.67</v>
      </c>
      <c r="C1267" s="11">
        <f t="shared" si="133"/>
        <v>2.3768377654661381E-3</v>
      </c>
      <c r="D1267" s="12"/>
      <c r="E1267" s="11">
        <f t="shared" si="138"/>
        <v>2.3012365832626304E-3</v>
      </c>
      <c r="F1267" s="11">
        <f t="shared" si="134"/>
        <v>5.2956898121462655E-6</v>
      </c>
      <c r="I1267" s="13">
        <f t="shared" si="139"/>
        <v>2.0706754212474011E-4</v>
      </c>
      <c r="J1267" s="13">
        <f t="shared" si="135"/>
        <v>3.3095068816310627</v>
      </c>
      <c r="K1267" s="13">
        <f t="shared" si="136"/>
        <v>3.3095068816310627</v>
      </c>
      <c r="M1267" s="11">
        <f t="shared" si="137"/>
        <v>1.438984162959204E-2</v>
      </c>
    </row>
    <row r="1268" spans="1:13" x14ac:dyDescent="0.25">
      <c r="A1268" s="1">
        <v>43382</v>
      </c>
      <c r="B1268" s="5">
        <v>93.2</v>
      </c>
      <c r="C1268" s="11">
        <f t="shared" si="133"/>
        <v>5.7029260929455606E-3</v>
      </c>
      <c r="D1268" s="12"/>
      <c r="E1268" s="11">
        <f t="shared" si="138"/>
        <v>5.6273249107420533E-3</v>
      </c>
      <c r="F1268" s="11">
        <f t="shared" si="134"/>
        <v>3.1666785651058057E-5</v>
      </c>
      <c r="I1268" s="13">
        <f t="shared" si="139"/>
        <v>2.001039120738195E-4</v>
      </c>
      <c r="J1268" s="13">
        <f t="shared" si="135"/>
        <v>3.2602724963112646</v>
      </c>
      <c r="K1268" s="13">
        <f t="shared" si="136"/>
        <v>3.2602724963112641</v>
      </c>
      <c r="M1268" s="11">
        <f t="shared" si="137"/>
        <v>1.4145808993260848E-2</v>
      </c>
    </row>
    <row r="1269" spans="1:13" x14ac:dyDescent="0.25">
      <c r="A1269" s="1">
        <v>43383</v>
      </c>
      <c r="B1269" s="5">
        <v>92.72</v>
      </c>
      <c r="C1269" s="11">
        <f t="shared" si="133"/>
        <v>-5.163522660049269E-3</v>
      </c>
      <c r="D1269" s="12"/>
      <c r="E1269" s="11">
        <f t="shared" si="138"/>
        <v>-5.2391238422527762E-3</v>
      </c>
      <c r="F1269" s="11">
        <f t="shared" si="134"/>
        <v>2.7448418634461493E-5</v>
      </c>
      <c r="I1269" s="13">
        <f t="shared" si="139"/>
        <v>1.9479738290854008E-4</v>
      </c>
      <c r="J1269" s="13">
        <f t="shared" si="135"/>
        <v>3.282383001165746</v>
      </c>
      <c r="K1269" s="13">
        <f t="shared" si="136"/>
        <v>3.282383001165746</v>
      </c>
      <c r="M1269" s="11">
        <f t="shared" si="137"/>
        <v>1.3956983302581546E-2</v>
      </c>
    </row>
    <row r="1270" spans="1:13" x14ac:dyDescent="0.25">
      <c r="A1270" s="1">
        <v>43384</v>
      </c>
      <c r="B1270" s="5">
        <v>92.74</v>
      </c>
      <c r="C1270" s="11">
        <f t="shared" si="133"/>
        <v>2.1567993181852301E-4</v>
      </c>
      <c r="D1270" s="12"/>
      <c r="E1270" s="11">
        <f t="shared" si="138"/>
        <v>1.4007874961501543E-4</v>
      </c>
      <c r="F1270" s="11">
        <f t="shared" si="134"/>
        <v>1.9622056093706186E-8</v>
      </c>
      <c r="I1270" s="13">
        <f t="shared" si="139"/>
        <v>1.8948295219269618E-4</v>
      </c>
      <c r="J1270" s="13">
        <f t="shared" si="135"/>
        <v>3.3666154386684264</v>
      </c>
      <c r="K1270" s="13">
        <f t="shared" si="136"/>
        <v>3.3666154386684264</v>
      </c>
      <c r="M1270" s="11">
        <f t="shared" si="137"/>
        <v>1.376528067976444E-2</v>
      </c>
    </row>
    <row r="1271" spans="1:13" x14ac:dyDescent="0.25">
      <c r="A1271" s="1">
        <v>43385</v>
      </c>
      <c r="B1271" s="5">
        <v>89.28</v>
      </c>
      <c r="C1271" s="11">
        <f t="shared" si="133"/>
        <v>-3.802238033031393E-2</v>
      </c>
      <c r="D1271" s="12"/>
      <c r="E1271" s="11">
        <f t="shared" si="138"/>
        <v>-3.8097981512517441E-2</v>
      </c>
      <c r="F1271" s="11">
        <f t="shared" si="134"/>
        <v>1.4514561953281207E-3</v>
      </c>
      <c r="I1271" s="13">
        <f t="shared" si="139"/>
        <v>1.8315984392019191E-4</v>
      </c>
      <c r="J1271" s="13">
        <f t="shared" si="135"/>
        <v>-0.57862928443443362</v>
      </c>
      <c r="K1271" s="13">
        <f t="shared" si="136"/>
        <v>-0.57862928443443418</v>
      </c>
      <c r="M1271" s="11">
        <f t="shared" si="137"/>
        <v>1.3533655970217062E-2</v>
      </c>
    </row>
    <row r="1272" spans="1:13" x14ac:dyDescent="0.25">
      <c r="A1272" s="1">
        <v>43386</v>
      </c>
      <c r="B1272" s="5">
        <v>89.23</v>
      </c>
      <c r="C1272" s="11">
        <f t="shared" si="133"/>
        <v>-5.6019272094075354E-4</v>
      </c>
      <c r="D1272" s="12"/>
      <c r="E1272" s="11">
        <f t="shared" si="138"/>
        <v>-6.3579390314426115E-4</v>
      </c>
      <c r="F1272" s="11">
        <f t="shared" si="134"/>
        <v>4.0423388727541412E-7</v>
      </c>
      <c r="I1272" s="13">
        <f t="shared" si="139"/>
        <v>2.4690333111515589E-4</v>
      </c>
      <c r="J1272" s="13">
        <f t="shared" si="135"/>
        <v>3.2334996941668877</v>
      </c>
      <c r="K1272" s="13">
        <f t="shared" si="136"/>
        <v>3.2334996941668877</v>
      </c>
      <c r="M1272" s="11">
        <f t="shared" si="137"/>
        <v>1.5713157897607848E-2</v>
      </c>
    </row>
    <row r="1273" spans="1:13" x14ac:dyDescent="0.25">
      <c r="A1273" s="1">
        <v>43389</v>
      </c>
      <c r="B1273" s="5">
        <v>89</v>
      </c>
      <c r="C1273" s="11">
        <f t="shared" si="133"/>
        <v>-2.5809361799202274E-3</v>
      </c>
      <c r="D1273" s="12"/>
      <c r="E1273" s="11">
        <f t="shared" si="138"/>
        <v>-2.6565373621237351E-3</v>
      </c>
      <c r="F1273" s="11">
        <f t="shared" si="134"/>
        <v>7.0571907563593333E-6</v>
      </c>
      <c r="I1273" s="13">
        <f t="shared" si="139"/>
        <v>2.3761899092253715E-4</v>
      </c>
      <c r="J1273" s="13">
        <f t="shared" si="135"/>
        <v>3.2386326858357495</v>
      </c>
      <c r="K1273" s="13">
        <f t="shared" si="136"/>
        <v>3.2386326858357495</v>
      </c>
      <c r="M1273" s="11">
        <f t="shared" si="137"/>
        <v>1.5414895099303697E-2</v>
      </c>
    </row>
    <row r="1274" spans="1:13" x14ac:dyDescent="0.25">
      <c r="A1274" s="1">
        <v>43390</v>
      </c>
      <c r="B1274" s="5">
        <v>88.93</v>
      </c>
      <c r="C1274" s="11">
        <f t="shared" si="133"/>
        <v>-7.8682632059105687E-4</v>
      </c>
      <c r="D1274" s="12"/>
      <c r="E1274" s="11">
        <f t="shared" si="138"/>
        <v>-8.6242750279456448E-4</v>
      </c>
      <c r="F1274" s="11">
        <f t="shared" si="134"/>
        <v>7.4378119757646856E-7</v>
      </c>
      <c r="I1274" s="13">
        <f t="shared" si="139"/>
        <v>2.2912174165116983E-4</v>
      </c>
      <c r="J1274" s="13">
        <f t="shared" si="135"/>
        <v>3.2700668896360612</v>
      </c>
      <c r="K1274" s="13">
        <f t="shared" si="136"/>
        <v>3.2700668896360612</v>
      </c>
      <c r="M1274" s="11">
        <f t="shared" si="137"/>
        <v>1.5136767873333125E-2</v>
      </c>
    </row>
    <row r="1275" spans="1:13" x14ac:dyDescent="0.25">
      <c r="A1275" s="1">
        <v>43391</v>
      </c>
      <c r="B1275" s="5">
        <v>88.46</v>
      </c>
      <c r="C1275" s="11">
        <f t="shared" si="133"/>
        <v>-5.2990709713681876E-3</v>
      </c>
      <c r="D1275" s="12"/>
      <c r="E1275" s="11">
        <f t="shared" si="138"/>
        <v>-5.3746721535716949E-3</v>
      </c>
      <c r="F1275" s="11">
        <f t="shared" si="134"/>
        <v>2.8887100758378999E-5</v>
      </c>
      <c r="I1275" s="13">
        <f t="shared" si="139"/>
        <v>2.2077313748918091E-4</v>
      </c>
      <c r="J1275" s="13">
        <f t="shared" si="135"/>
        <v>3.2248263325899744</v>
      </c>
      <c r="K1275" s="13">
        <f t="shared" si="136"/>
        <v>3.2248263325899744</v>
      </c>
      <c r="M1275" s="11">
        <f t="shared" si="137"/>
        <v>1.4858436576207501E-2</v>
      </c>
    </row>
    <row r="1276" spans="1:13" x14ac:dyDescent="0.25">
      <c r="A1276" s="1">
        <v>43392</v>
      </c>
      <c r="B1276" s="5">
        <v>88.15</v>
      </c>
      <c r="C1276" s="11">
        <f t="shared" si="133"/>
        <v>-3.510563596301375E-3</v>
      </c>
      <c r="D1276" s="12"/>
      <c r="E1276" s="11">
        <f t="shared" si="138"/>
        <v>-3.5861647785048827E-3</v>
      </c>
      <c r="F1276" s="11">
        <f t="shared" si="134"/>
        <v>1.2860577818588975E-5</v>
      </c>
      <c r="I1276" s="13">
        <f t="shared" si="139"/>
        <v>2.1418168940030965E-4</v>
      </c>
      <c r="J1276" s="13">
        <f t="shared" si="135"/>
        <v>3.2753818210669605</v>
      </c>
      <c r="K1276" s="13">
        <f t="shared" si="136"/>
        <v>3.2753818210669605</v>
      </c>
      <c r="M1276" s="11">
        <f t="shared" si="137"/>
        <v>1.4634947536643569E-2</v>
      </c>
    </row>
    <row r="1277" spans="1:13" x14ac:dyDescent="0.25">
      <c r="A1277" s="1">
        <v>43393</v>
      </c>
      <c r="B1277" s="5">
        <v>88.42</v>
      </c>
      <c r="C1277" s="11">
        <f t="shared" si="133"/>
        <v>3.0582795542177712E-3</v>
      </c>
      <c r="D1277" s="12"/>
      <c r="E1277" s="11">
        <f t="shared" si="138"/>
        <v>2.9826783720142635E-3</v>
      </c>
      <c r="F1277" s="11">
        <f t="shared" si="134"/>
        <v>8.8963702708816563E-6</v>
      </c>
      <c r="I1277" s="13">
        <f t="shared" si="139"/>
        <v>2.0717156807009723E-4</v>
      </c>
      <c r="J1277" s="13">
        <f t="shared" si="135"/>
        <v>3.3005720839360784</v>
      </c>
      <c r="K1277" s="13">
        <f t="shared" si="136"/>
        <v>3.3005720839360784</v>
      </c>
      <c r="M1277" s="11">
        <f t="shared" si="137"/>
        <v>1.4393455737594681E-2</v>
      </c>
    </row>
    <row r="1278" spans="1:13" x14ac:dyDescent="0.25">
      <c r="A1278" s="1">
        <v>43396</v>
      </c>
      <c r="B1278" s="5">
        <v>88.52</v>
      </c>
      <c r="C1278" s="11">
        <f t="shared" si="133"/>
        <v>1.1303267847517983E-3</v>
      </c>
      <c r="D1278" s="12"/>
      <c r="E1278" s="11">
        <f t="shared" si="138"/>
        <v>1.0547256025482908E-3</v>
      </c>
      <c r="F1278" s="11">
        <f t="shared" si="134"/>
        <v>1.1124460966708552E-6</v>
      </c>
      <c r="I1278" s="13">
        <f t="shared" si="139"/>
        <v>2.0038121896789754E-4</v>
      </c>
      <c r="J1278" s="13">
        <f t="shared" si="135"/>
        <v>3.3359300979731459</v>
      </c>
      <c r="K1278" s="13">
        <f t="shared" si="136"/>
        <v>3.3359300979731459</v>
      </c>
      <c r="M1278" s="11">
        <f t="shared" si="137"/>
        <v>1.415560733306408E-2</v>
      </c>
    </row>
    <row r="1279" spans="1:13" x14ac:dyDescent="0.25">
      <c r="A1279" s="1">
        <v>43397</v>
      </c>
      <c r="B1279" s="5">
        <v>89.9</v>
      </c>
      <c r="C1279" s="11">
        <f t="shared" si="133"/>
        <v>1.5469426294725863E-2</v>
      </c>
      <c r="D1279" s="12"/>
      <c r="E1279" s="11">
        <f t="shared" si="138"/>
        <v>1.5393825112522356E-2</v>
      </c>
      <c r="F1279" s="11">
        <f t="shared" si="134"/>
        <v>2.3696985159492393E-4</v>
      </c>
      <c r="I1279" s="13">
        <f t="shared" si="139"/>
        <v>1.9355301761804719E-4</v>
      </c>
      <c r="J1279" s="13">
        <f t="shared" si="135"/>
        <v>2.7438835407335191</v>
      </c>
      <c r="K1279" s="13">
        <f t="shared" si="136"/>
        <v>2.7438835407335191</v>
      </c>
      <c r="M1279" s="11">
        <f t="shared" si="137"/>
        <v>1.3912333291653388E-2</v>
      </c>
    </row>
    <row r="1280" spans="1:13" x14ac:dyDescent="0.25">
      <c r="A1280" s="1">
        <v>43398</v>
      </c>
      <c r="B1280" s="5">
        <v>89.34</v>
      </c>
      <c r="C1280" s="11">
        <f t="shared" si="133"/>
        <v>-6.2486255536020451E-3</v>
      </c>
      <c r="D1280" s="12"/>
      <c r="E1280" s="11">
        <f t="shared" si="138"/>
        <v>-6.3242267358055524E-3</v>
      </c>
      <c r="F1280" s="11">
        <f t="shared" si="134"/>
        <v>3.9995843805877749E-5</v>
      </c>
      <c r="I1280" s="13">
        <f t="shared" si="139"/>
        <v>1.9856095241694777E-4</v>
      </c>
      <c r="J1280" s="13">
        <f t="shared" si="135"/>
        <v>3.2425544140768618</v>
      </c>
      <c r="K1280" s="13">
        <f t="shared" si="136"/>
        <v>3.2425544140768618</v>
      </c>
      <c r="M1280" s="11">
        <f t="shared" si="137"/>
        <v>1.4091165757911861E-2</v>
      </c>
    </row>
    <row r="1281" spans="1:13" x14ac:dyDescent="0.25">
      <c r="A1281" s="1">
        <v>43399</v>
      </c>
      <c r="B1281" s="5">
        <v>89.12</v>
      </c>
      <c r="C1281" s="11">
        <f t="shared" si="133"/>
        <v>-2.4655397449987186E-3</v>
      </c>
      <c r="D1281" s="12"/>
      <c r="E1281" s="11">
        <f t="shared" si="138"/>
        <v>-2.5411409272022263E-3</v>
      </c>
      <c r="F1281" s="11">
        <f t="shared" si="134"/>
        <v>6.4573972119021904E-6</v>
      </c>
      <c r="I1281" s="13">
        <f t="shared" si="139"/>
        <v>1.9364896412206353E-4</v>
      </c>
      <c r="J1281" s="13">
        <f t="shared" si="135"/>
        <v>3.3391202720161188</v>
      </c>
      <c r="K1281" s="13">
        <f t="shared" si="136"/>
        <v>3.3391202720161188</v>
      </c>
      <c r="M1281" s="11">
        <f t="shared" si="137"/>
        <v>1.3915781117927356E-2</v>
      </c>
    </row>
    <row r="1282" spans="1:13" x14ac:dyDescent="0.25">
      <c r="A1282" s="1">
        <v>43400</v>
      </c>
      <c r="B1282" s="5">
        <v>89.48</v>
      </c>
      <c r="C1282" s="11">
        <f t="shared" si="133"/>
        <v>4.0313604429548771E-3</v>
      </c>
      <c r="D1282" s="12"/>
      <c r="E1282" s="11">
        <f t="shared" si="138"/>
        <v>3.9557592607513698E-3</v>
      </c>
      <c r="F1282" s="11">
        <f t="shared" si="134"/>
        <v>1.5648031329020222E-5</v>
      </c>
      <c r="I1282" s="13">
        <f t="shared" si="139"/>
        <v>1.8740107885404161E-4</v>
      </c>
      <c r="J1282" s="13">
        <f t="shared" si="135"/>
        <v>3.3304410723603448</v>
      </c>
      <c r="K1282" s="13">
        <f t="shared" si="136"/>
        <v>3.3304410723603448</v>
      </c>
      <c r="M1282" s="11">
        <f t="shared" si="137"/>
        <v>1.3689451371550344E-2</v>
      </c>
    </row>
    <row r="1283" spans="1:13" x14ac:dyDescent="0.25">
      <c r="A1283" s="1">
        <v>43403</v>
      </c>
      <c r="B1283" s="5">
        <v>89.68</v>
      </c>
      <c r="C1283" s="11">
        <f t="shared" si="133"/>
        <v>2.2326421419757375E-3</v>
      </c>
      <c r="D1283" s="12"/>
      <c r="E1283" s="11">
        <f t="shared" si="138"/>
        <v>2.1570409597722298E-3</v>
      </c>
      <c r="F1283" s="11">
        <f t="shared" si="134"/>
        <v>4.6528257021351026E-6</v>
      </c>
      <c r="I1283" s="13">
        <f t="shared" si="139"/>
        <v>1.8196755641349086E-4</v>
      </c>
      <c r="J1283" s="13">
        <f t="shared" si="135"/>
        <v>3.3741177736924608</v>
      </c>
      <c r="K1283" s="13">
        <f t="shared" si="136"/>
        <v>3.3741177736924608</v>
      </c>
      <c r="M1283" s="11">
        <f t="shared" si="137"/>
        <v>1.3489535070323619E-2</v>
      </c>
    </row>
    <row r="1284" spans="1:13" x14ac:dyDescent="0.25">
      <c r="A1284" s="1">
        <v>43404</v>
      </c>
      <c r="B1284" s="5">
        <v>89.14</v>
      </c>
      <c r="C1284" s="11">
        <f t="shared" si="133"/>
        <v>-6.039611245494775E-3</v>
      </c>
      <c r="D1284" s="12"/>
      <c r="E1284" s="11">
        <f t="shared" si="138"/>
        <v>-6.1152124276982823E-3</v>
      </c>
      <c r="F1284" s="11">
        <f t="shared" si="134"/>
        <v>3.739582303587552E-5</v>
      </c>
      <c r="I1284" s="13">
        <f t="shared" si="139"/>
        <v>1.7627193287767277E-4</v>
      </c>
      <c r="J1284" s="13">
        <f t="shared" si="135"/>
        <v>3.2967285667120803</v>
      </c>
      <c r="K1284" s="13">
        <f t="shared" si="136"/>
        <v>3.2967285667120803</v>
      </c>
      <c r="M1284" s="11">
        <f t="shared" si="137"/>
        <v>1.3276744061616642E-2</v>
      </c>
    </row>
    <row r="1285" spans="1:13" x14ac:dyDescent="0.25">
      <c r="A1285" s="1">
        <v>43405</v>
      </c>
      <c r="B1285" s="5">
        <v>88.49</v>
      </c>
      <c r="C1285" s="11">
        <f t="shared" si="133"/>
        <v>-7.3186162391510445E-3</v>
      </c>
      <c r="D1285" s="12"/>
      <c r="E1285" s="11">
        <f t="shared" si="138"/>
        <v>-7.3942174213545517E-3</v>
      </c>
      <c r="F1285" s="11">
        <f t="shared" si="134"/>
        <v>5.4674451274263155E-5</v>
      </c>
      <c r="I1285" s="13">
        <f t="shared" si="139"/>
        <v>1.7239051740838824E-4</v>
      </c>
      <c r="J1285" s="13">
        <f t="shared" si="135"/>
        <v>3.2553582526553697</v>
      </c>
      <c r="K1285" s="13">
        <f t="shared" si="136"/>
        <v>3.2553582526553697</v>
      </c>
      <c r="M1285" s="11">
        <f t="shared" si="137"/>
        <v>1.3129756943995126E-2</v>
      </c>
    </row>
    <row r="1286" spans="1:13" x14ac:dyDescent="0.25">
      <c r="A1286" s="1">
        <v>43406</v>
      </c>
      <c r="B1286" s="5">
        <v>89.34</v>
      </c>
      <c r="C1286" s="11">
        <f t="shared" si="133"/>
        <v>9.5597646447139629E-3</v>
      </c>
      <c r="D1286" s="12"/>
      <c r="E1286" s="11">
        <f t="shared" si="138"/>
        <v>9.4841634625104556E-3</v>
      </c>
      <c r="F1286" s="11">
        <f t="shared" si="134"/>
        <v>8.9949356583618321E-5</v>
      </c>
      <c r="I1286" s="13">
        <f t="shared" si="139"/>
        <v>1.6953434258478838E-4</v>
      </c>
      <c r="J1286" s="13">
        <f t="shared" si="135"/>
        <v>3.157005401418199</v>
      </c>
      <c r="K1286" s="13">
        <f t="shared" si="136"/>
        <v>3.157005401418199</v>
      </c>
      <c r="M1286" s="11">
        <f t="shared" si="137"/>
        <v>1.3020535418514416E-2</v>
      </c>
    </row>
    <row r="1287" spans="1:13" x14ac:dyDescent="0.25">
      <c r="A1287" s="1">
        <v>43407</v>
      </c>
      <c r="B1287" s="5">
        <v>88.26</v>
      </c>
      <c r="C1287" s="11">
        <f t="shared" si="133"/>
        <v>-1.2162312082571501E-2</v>
      </c>
      <c r="D1287" s="12"/>
      <c r="E1287" s="11">
        <f t="shared" si="138"/>
        <v>-1.2237913264775009E-2</v>
      </c>
      <c r="F1287" s="11">
        <f t="shared" si="134"/>
        <v>1.4976652107615612E-4</v>
      </c>
      <c r="I1287" s="13">
        <f t="shared" si="139"/>
        <v>1.6865089576388657E-4</v>
      </c>
      <c r="J1287" s="13">
        <f t="shared" si="135"/>
        <v>2.9808878921647692</v>
      </c>
      <c r="K1287" s="13">
        <f t="shared" si="136"/>
        <v>2.9808878921647692</v>
      </c>
      <c r="M1287" s="11">
        <f t="shared" si="137"/>
        <v>1.2986565972722987E-2</v>
      </c>
    </row>
    <row r="1288" spans="1:13" x14ac:dyDescent="0.25">
      <c r="A1288" s="1">
        <v>43410</v>
      </c>
      <c r="B1288" s="5">
        <v>89.95</v>
      </c>
      <c r="C1288" s="11">
        <f t="shared" si="133"/>
        <v>1.8966956555140843E-2</v>
      </c>
      <c r="D1288" s="12"/>
      <c r="E1288" s="11">
        <f t="shared" si="138"/>
        <v>1.8891355372937336E-2</v>
      </c>
      <c r="F1288" s="11">
        <f t="shared" si="134"/>
        <v>3.5688330782660834E-4</v>
      </c>
      <c r="I1288" s="13">
        <f t="shared" si="139"/>
        <v>1.705403739406614E-4</v>
      </c>
      <c r="J1288" s="13">
        <f t="shared" si="135"/>
        <v>2.372999865777127</v>
      </c>
      <c r="K1288" s="13">
        <f t="shared" si="136"/>
        <v>2.372999865777127</v>
      </c>
      <c r="M1288" s="11">
        <f t="shared" si="137"/>
        <v>1.3059110763779493E-2</v>
      </c>
    </row>
    <row r="1289" spans="1:13" x14ac:dyDescent="0.25">
      <c r="A1289" s="1">
        <v>43411</v>
      </c>
      <c r="B1289" s="5">
        <v>89.36</v>
      </c>
      <c r="C1289" s="11">
        <f t="shared" ref="C1289:C1312" si="140">LN(B1289/B1288)</f>
        <v>-6.5808056355969296E-3</v>
      </c>
      <c r="D1289" s="12"/>
      <c r="E1289" s="11">
        <f t="shared" si="138"/>
        <v>-6.6564068178004369E-3</v>
      </c>
      <c r="F1289" s="11">
        <f t="shared" ref="F1289:F1312" si="141">E1289^2</f>
        <v>4.4307751724060137E-5</v>
      </c>
      <c r="I1289" s="13">
        <f t="shared" si="139"/>
        <v>1.8255045778861509E-4</v>
      </c>
      <c r="J1289" s="13">
        <f t="shared" ref="J1289:J1312" si="142">LN((1/(SQRT(2*PI()*I1289)))*EXP(-(F1289)/(2*I1289)))</f>
        <v>3.2639458903026646</v>
      </c>
      <c r="K1289" s="13">
        <f t="shared" ref="K1289:K1312" si="143">LN(NORMDIST(E1289,0,SQRT(I1289),FALSE))</f>
        <v>3.2639458903026646</v>
      </c>
      <c r="M1289" s="11">
        <f t="shared" ref="M1289:M1312" si="144">SQRT(I1289)</f>
        <v>1.3511123483582521E-2</v>
      </c>
    </row>
    <row r="1290" spans="1:13" x14ac:dyDescent="0.25">
      <c r="A1290" s="1">
        <v>43412</v>
      </c>
      <c r="B1290" s="5">
        <v>90.69</v>
      </c>
      <c r="C1290" s="11">
        <f t="shared" si="140"/>
        <v>1.4773942698531193E-2</v>
      </c>
      <c r="D1290" s="12"/>
      <c r="E1290" s="11">
        <f t="shared" ref="E1290:E1312" si="145">C1290-$D$8</f>
        <v>1.4698341516327686E-2</v>
      </c>
      <c r="F1290" s="11">
        <f t="shared" si="141"/>
        <v>2.1604124333060205E-4</v>
      </c>
      <c r="I1290" s="13">
        <f t="shared" ref="I1290:I1312" si="146">$H$9+$H$7*C1289^2+$H$8*I1289</f>
        <v>1.7867332921488608E-4</v>
      </c>
      <c r="J1290" s="13">
        <f t="shared" si="142"/>
        <v>2.7914666776883679</v>
      </c>
      <c r="K1290" s="13">
        <f t="shared" si="143"/>
        <v>2.7914666776883679</v>
      </c>
      <c r="M1290" s="11">
        <f t="shared" si="144"/>
        <v>1.3366874324795833E-2</v>
      </c>
    </row>
    <row r="1291" spans="1:13" x14ac:dyDescent="0.25">
      <c r="A1291" s="1">
        <v>43413</v>
      </c>
      <c r="B1291" s="5">
        <v>91.09</v>
      </c>
      <c r="C1291" s="11">
        <f t="shared" si="140"/>
        <v>4.4009312972422545E-3</v>
      </c>
      <c r="D1291" s="12"/>
      <c r="E1291" s="11">
        <f t="shared" si="145"/>
        <v>4.3253301150387473E-3</v>
      </c>
      <c r="F1291" s="11">
        <f t="shared" si="141"/>
        <v>1.8708480604061103E-5</v>
      </c>
      <c r="I1291" s="13">
        <f t="shared" si="146"/>
        <v>1.8343728829647347E-4</v>
      </c>
      <c r="J1291" s="13">
        <f t="shared" si="142"/>
        <v>3.3318861039915451</v>
      </c>
      <c r="K1291" s="13">
        <f t="shared" si="143"/>
        <v>3.3318861039915455</v>
      </c>
      <c r="M1291" s="11">
        <f t="shared" si="144"/>
        <v>1.3543902255128448E-2</v>
      </c>
    </row>
    <row r="1292" spans="1:13" x14ac:dyDescent="0.25">
      <c r="A1292" s="1">
        <v>43414</v>
      </c>
      <c r="B1292" s="5">
        <v>90.25</v>
      </c>
      <c r="C1292" s="11">
        <f t="shared" si="140"/>
        <v>-9.26443154372825E-3</v>
      </c>
      <c r="D1292" s="12"/>
      <c r="E1292" s="11">
        <f t="shared" si="145"/>
        <v>-9.3400327259317573E-3</v>
      </c>
      <c r="F1292" s="11">
        <f t="shared" si="141"/>
        <v>8.7236211321476217E-5</v>
      </c>
      <c r="I1292" s="13">
        <f t="shared" si="146"/>
        <v>1.7835940622947595E-4</v>
      </c>
      <c r="J1292" s="13">
        <f t="shared" si="142"/>
        <v>3.1523646662891411</v>
      </c>
      <c r="K1292" s="13">
        <f t="shared" si="143"/>
        <v>3.1523646662891411</v>
      </c>
      <c r="M1292" s="11">
        <f t="shared" si="144"/>
        <v>1.3355126589795993E-2</v>
      </c>
    </row>
    <row r="1293" spans="1:13" x14ac:dyDescent="0.25">
      <c r="A1293" s="1">
        <v>43417</v>
      </c>
      <c r="B1293" s="5">
        <v>89.8</v>
      </c>
      <c r="C1293" s="11">
        <f t="shared" si="140"/>
        <v>-4.9986219048364687E-3</v>
      </c>
      <c r="D1293" s="12"/>
      <c r="E1293" s="11">
        <f t="shared" si="145"/>
        <v>-5.074223087039976E-3</v>
      </c>
      <c r="F1293" s="11">
        <f t="shared" si="141"/>
        <v>2.5747739937049504E-5</v>
      </c>
      <c r="I1293" s="13">
        <f t="shared" si="146"/>
        <v>1.7675067087745609E-4</v>
      </c>
      <c r="J1293" s="13">
        <f t="shared" si="142"/>
        <v>3.328610366841088</v>
      </c>
      <c r="K1293" s="13">
        <f t="shared" si="143"/>
        <v>3.328610366841088</v>
      </c>
      <c r="M1293" s="11">
        <f t="shared" si="144"/>
        <v>1.3294761031227906E-2</v>
      </c>
    </row>
    <row r="1294" spans="1:13" x14ac:dyDescent="0.25">
      <c r="A1294" s="1">
        <v>43418</v>
      </c>
      <c r="B1294" s="5">
        <v>88.95</v>
      </c>
      <c r="C1294" s="11">
        <f t="shared" si="140"/>
        <v>-9.5105611963097105E-3</v>
      </c>
      <c r="D1294" s="12"/>
      <c r="E1294" s="11">
        <f t="shared" si="145"/>
        <v>-9.5861623785132178E-3</v>
      </c>
      <c r="F1294" s="11">
        <f t="shared" si="141"/>
        <v>9.1894509147222197E-5</v>
      </c>
      <c r="I1294" s="13">
        <f t="shared" si="146"/>
        <v>1.7229014278961644E-4</v>
      </c>
      <c r="J1294" s="13">
        <f t="shared" si="142"/>
        <v>3.1475414438834606</v>
      </c>
      <c r="K1294" s="13">
        <f t="shared" si="143"/>
        <v>3.1475414438834606</v>
      </c>
      <c r="M1294" s="11">
        <f t="shared" si="144"/>
        <v>1.3125933977801978E-2</v>
      </c>
    </row>
    <row r="1295" spans="1:13" x14ac:dyDescent="0.25">
      <c r="A1295" s="1">
        <v>43419</v>
      </c>
      <c r="B1295" s="5">
        <v>89.4</v>
      </c>
      <c r="C1295" s="11">
        <f t="shared" si="140"/>
        <v>5.0462680676244395E-3</v>
      </c>
      <c r="D1295" s="12"/>
      <c r="E1295" s="11">
        <f t="shared" si="145"/>
        <v>4.9706668854209322E-3</v>
      </c>
      <c r="F1295" s="11">
        <f t="shared" si="141"/>
        <v>2.4707529285820232E-5</v>
      </c>
      <c r="I1295" s="13">
        <f t="shared" si="146"/>
        <v>1.7121869218751661E-4</v>
      </c>
      <c r="J1295" s="13">
        <f t="shared" si="142"/>
        <v>3.3451939628227345</v>
      </c>
      <c r="K1295" s="13">
        <f t="shared" si="143"/>
        <v>3.3451939628227345</v>
      </c>
      <c r="M1295" s="11">
        <f t="shared" si="144"/>
        <v>1.3085056063598529E-2</v>
      </c>
    </row>
    <row r="1296" spans="1:13" x14ac:dyDescent="0.25">
      <c r="A1296" s="1">
        <v>43420</v>
      </c>
      <c r="B1296" s="5">
        <v>88.39</v>
      </c>
      <c r="C1296" s="11">
        <f t="shared" si="140"/>
        <v>-1.1361841106611908E-2</v>
      </c>
      <c r="D1296" s="12"/>
      <c r="E1296" s="11">
        <f t="shared" si="145"/>
        <v>-1.1437442288815415E-2</v>
      </c>
      <c r="F1296" s="11">
        <f t="shared" si="141"/>
        <v>1.3081508610998321E-4</v>
      </c>
      <c r="I1296" s="13">
        <f t="shared" si="146"/>
        <v>1.6706778451110958E-4</v>
      </c>
      <c r="J1296" s="13">
        <f t="shared" si="142"/>
        <v>3.0381139078751311</v>
      </c>
      <c r="K1296" s="13">
        <f t="shared" si="143"/>
        <v>3.0381139078751311</v>
      </c>
      <c r="M1296" s="11">
        <f t="shared" si="144"/>
        <v>1.2925470378717734E-2</v>
      </c>
    </row>
    <row r="1297" spans="1:13" x14ac:dyDescent="0.25">
      <c r="A1297" s="1">
        <v>43421</v>
      </c>
      <c r="B1297" s="5">
        <v>88.63</v>
      </c>
      <c r="C1297" s="11">
        <f t="shared" si="140"/>
        <v>2.7115596774498793E-3</v>
      </c>
      <c r="D1297" s="12"/>
      <c r="E1297" s="11">
        <f t="shared" si="145"/>
        <v>2.6359584952463716E-3</v>
      </c>
      <c r="F1297" s="11">
        <f t="shared" si="141"/>
        <v>6.9482771886615157E-6</v>
      </c>
      <c r="I1297" s="13">
        <f t="shared" si="146"/>
        <v>1.6813087335568278E-4</v>
      </c>
      <c r="J1297" s="13">
        <f t="shared" si="142"/>
        <v>3.405782104157955</v>
      </c>
      <c r="K1297" s="13">
        <f t="shared" si="143"/>
        <v>3.405782104157955</v>
      </c>
      <c r="M1297" s="11">
        <f t="shared" si="144"/>
        <v>1.2966528963283997E-2</v>
      </c>
    </row>
    <row r="1298" spans="1:13" x14ac:dyDescent="0.25">
      <c r="A1298" s="1">
        <v>43424</v>
      </c>
      <c r="B1298" s="5">
        <v>89.66</v>
      </c>
      <c r="C1298" s="11">
        <f t="shared" si="140"/>
        <v>1.155433797698688E-2</v>
      </c>
      <c r="D1298" s="12"/>
      <c r="E1298" s="11">
        <f t="shared" si="145"/>
        <v>1.1478736794783373E-2</v>
      </c>
      <c r="F1298" s="11">
        <f t="shared" si="141"/>
        <v>1.3176139840391366E-4</v>
      </c>
      <c r="I1298" s="13">
        <f t="shared" si="146"/>
        <v>1.6326615691304703E-4</v>
      </c>
      <c r="J1298" s="13">
        <f t="shared" si="142"/>
        <v>3.0376086991157023</v>
      </c>
      <c r="K1298" s="13">
        <f t="shared" si="143"/>
        <v>3.0376086991157023</v>
      </c>
      <c r="M1298" s="11">
        <f t="shared" si="144"/>
        <v>1.2777564592403633E-2</v>
      </c>
    </row>
    <row r="1299" spans="1:13" x14ac:dyDescent="0.25">
      <c r="A1299" s="1">
        <v>43425</v>
      </c>
      <c r="B1299" s="5">
        <v>89.43</v>
      </c>
      <c r="C1299" s="11">
        <f t="shared" si="140"/>
        <v>-2.5685423692035437E-3</v>
      </c>
      <c r="D1299" s="12"/>
      <c r="E1299" s="11">
        <f t="shared" si="145"/>
        <v>-2.6441435514070514E-3</v>
      </c>
      <c r="F1299" s="11">
        <f t="shared" si="141"/>
        <v>6.9914951204474943E-6</v>
      </c>
      <c r="I1299" s="13">
        <f t="shared" si="146"/>
        <v>1.6473895645404172E-4</v>
      </c>
      <c r="J1299" s="13">
        <f t="shared" si="142"/>
        <v>3.4154157557760767</v>
      </c>
      <c r="K1299" s="13">
        <f t="shared" si="143"/>
        <v>3.4154157557760767</v>
      </c>
      <c r="M1299" s="11">
        <f t="shared" si="144"/>
        <v>1.2835067450311342E-2</v>
      </c>
    </row>
    <row r="1300" spans="1:13" x14ac:dyDescent="0.25">
      <c r="A1300" s="1">
        <v>43426</v>
      </c>
      <c r="B1300" s="5">
        <v>89.91</v>
      </c>
      <c r="C1300" s="11">
        <f t="shared" si="140"/>
        <v>5.3529736385917537E-3</v>
      </c>
      <c r="D1300" s="12"/>
      <c r="E1300" s="11">
        <f t="shared" si="145"/>
        <v>5.2773724563882464E-3</v>
      </c>
      <c r="F1300" s="11">
        <f t="shared" si="141"/>
        <v>2.7850660043445314E-5</v>
      </c>
      <c r="I1300" s="13">
        <f t="shared" si="146"/>
        <v>1.6001349798614673E-4</v>
      </c>
      <c r="J1300" s="13">
        <f t="shared" si="142"/>
        <v>3.3641616878181662</v>
      </c>
      <c r="K1300" s="13">
        <f t="shared" si="143"/>
        <v>3.3641616878181662</v>
      </c>
      <c r="M1300" s="11">
        <f t="shared" si="144"/>
        <v>1.2649644184171614E-2</v>
      </c>
    </row>
    <row r="1301" spans="1:13" x14ac:dyDescent="0.25">
      <c r="A1301" s="1">
        <v>43427</v>
      </c>
      <c r="B1301" s="5">
        <v>89.91</v>
      </c>
      <c r="C1301" s="11">
        <f t="shared" si="140"/>
        <v>0</v>
      </c>
      <c r="D1301" s="12"/>
      <c r="E1301" s="11">
        <f t="shared" si="145"/>
        <v>-7.5601182203507595E-5</v>
      </c>
      <c r="F1301" s="11">
        <f t="shared" si="141"/>
        <v>5.7155387505679537E-9</v>
      </c>
      <c r="I1301" s="13">
        <f t="shared" si="146"/>
        <v>1.5659683402512926E-4</v>
      </c>
      <c r="J1301" s="13">
        <f t="shared" si="142"/>
        <v>3.4619612133623652</v>
      </c>
      <c r="K1301" s="13">
        <f t="shared" si="143"/>
        <v>3.4619612133623652</v>
      </c>
      <c r="M1301" s="11">
        <f t="shared" si="144"/>
        <v>1.2513865670732177E-2</v>
      </c>
    </row>
    <row r="1302" spans="1:13" x14ac:dyDescent="0.25">
      <c r="A1302" s="1">
        <v>43428</v>
      </c>
      <c r="B1302" s="5">
        <v>90.54</v>
      </c>
      <c r="C1302" s="11">
        <f t="shared" si="140"/>
        <v>6.9825720111311709E-3</v>
      </c>
      <c r="D1302" s="12"/>
      <c r="E1302" s="11">
        <f t="shared" si="145"/>
        <v>6.9069708289276636E-3</v>
      </c>
      <c r="F1302" s="11">
        <f t="shared" si="141"/>
        <v>4.7706246031657694E-5</v>
      </c>
      <c r="I1302" s="13">
        <f t="shared" si="146"/>
        <v>1.519748399527305E-4</v>
      </c>
      <c r="J1302" s="13">
        <f t="shared" si="142"/>
        <v>3.3200048344887536</v>
      </c>
      <c r="K1302" s="13">
        <f t="shared" si="143"/>
        <v>3.3200048344887536</v>
      </c>
      <c r="M1302" s="11">
        <f t="shared" si="144"/>
        <v>1.232780758905372E-2</v>
      </c>
    </row>
    <row r="1303" spans="1:13" x14ac:dyDescent="0.25">
      <c r="A1303" s="1">
        <v>43431</v>
      </c>
      <c r="B1303" s="5">
        <v>91.01</v>
      </c>
      <c r="C1303" s="11">
        <f t="shared" si="140"/>
        <v>5.1776485814518441E-3</v>
      </c>
      <c r="D1303" s="12"/>
      <c r="E1303" s="11">
        <f t="shared" si="145"/>
        <v>5.1020473992483368E-3</v>
      </c>
      <c r="F1303" s="11">
        <f t="shared" si="141"/>
        <v>2.6030887664176718E-5</v>
      </c>
      <c r="I1303" s="13">
        <f t="shared" si="146"/>
        <v>1.4994427301496906E-4</v>
      </c>
      <c r="J1303" s="13">
        <f t="shared" si="142"/>
        <v>3.3968830162681845</v>
      </c>
      <c r="K1303" s="13">
        <f t="shared" si="143"/>
        <v>3.3968830162681845</v>
      </c>
      <c r="M1303" s="11">
        <f t="shared" si="144"/>
        <v>1.2245173457937174E-2</v>
      </c>
    </row>
    <row r="1304" spans="1:13" x14ac:dyDescent="0.25">
      <c r="A1304" s="1">
        <v>43432</v>
      </c>
      <c r="B1304" s="5">
        <v>90.75</v>
      </c>
      <c r="C1304" s="11">
        <f t="shared" si="140"/>
        <v>-2.8609174443042784E-3</v>
      </c>
      <c r="D1304" s="12"/>
      <c r="E1304" s="11">
        <f t="shared" si="145"/>
        <v>-2.9365186265077861E-3</v>
      </c>
      <c r="F1304" s="11">
        <f t="shared" si="141"/>
        <v>8.6231416438271743E-6</v>
      </c>
      <c r="I1304" s="13">
        <f t="shared" si="146"/>
        <v>1.4696008569418749E-4</v>
      </c>
      <c r="J1304" s="13">
        <f t="shared" si="142"/>
        <v>3.4643978538837308</v>
      </c>
      <c r="K1304" s="13">
        <f t="shared" si="143"/>
        <v>3.4643978538837312</v>
      </c>
      <c r="M1304" s="11">
        <f t="shared" si="144"/>
        <v>1.2122709503002515E-2</v>
      </c>
    </row>
    <row r="1305" spans="1:13" x14ac:dyDescent="0.25">
      <c r="A1305" s="1">
        <v>43433</v>
      </c>
      <c r="B1305" s="5">
        <v>90.3</v>
      </c>
      <c r="C1305" s="11">
        <f t="shared" si="140"/>
        <v>-4.9710127220204976E-3</v>
      </c>
      <c r="D1305" s="12"/>
      <c r="E1305" s="11">
        <f t="shared" si="145"/>
        <v>-5.0466139042240048E-3</v>
      </c>
      <c r="F1305" s="11">
        <f t="shared" si="141"/>
        <v>2.5468311898307051E-5</v>
      </c>
      <c r="I1305" s="13">
        <f t="shared" si="146"/>
        <v>1.4323207440301527E-4</v>
      </c>
      <c r="J1305" s="13">
        <f t="shared" si="142"/>
        <v>3.4176778827891341</v>
      </c>
      <c r="K1305" s="13">
        <f t="shared" si="143"/>
        <v>3.4176778827891341</v>
      </c>
      <c r="M1305" s="11">
        <f t="shared" si="144"/>
        <v>1.1967960327600325E-2</v>
      </c>
    </row>
    <row r="1306" spans="1:13" x14ac:dyDescent="0.25">
      <c r="A1306" s="1">
        <v>43434</v>
      </c>
      <c r="B1306" s="5">
        <v>91.42</v>
      </c>
      <c r="C1306" s="11">
        <f t="shared" si="140"/>
        <v>1.2326812480658681E-2</v>
      </c>
      <c r="D1306" s="12"/>
      <c r="E1306" s="11">
        <f t="shared" si="145"/>
        <v>1.2251211298455173E-2</v>
      </c>
      <c r="F1306" s="11">
        <f t="shared" si="141"/>
        <v>1.5009217827939569E-4</v>
      </c>
      <c r="I1306" s="13">
        <f t="shared" si="146"/>
        <v>1.4049438583082274E-4</v>
      </c>
      <c r="J1306" s="13">
        <f t="shared" si="142"/>
        <v>2.9820757711559178</v>
      </c>
      <c r="K1306" s="13">
        <f t="shared" si="143"/>
        <v>2.9820757711559178</v>
      </c>
      <c r="M1306" s="11">
        <f t="shared" si="144"/>
        <v>1.1853032769330503E-2</v>
      </c>
    </row>
    <row r="1307" spans="1:13" x14ac:dyDescent="0.25">
      <c r="A1307" s="1">
        <v>43435</v>
      </c>
      <c r="B1307" s="5">
        <v>90.64</v>
      </c>
      <c r="C1307" s="11">
        <f t="shared" si="140"/>
        <v>-8.5686561838474763E-3</v>
      </c>
      <c r="D1307" s="12"/>
      <c r="E1307" s="11">
        <f t="shared" si="145"/>
        <v>-8.6442573660509836E-3</v>
      </c>
      <c r="F1307" s="11">
        <f t="shared" si="141"/>
        <v>7.472318541052669E-5</v>
      </c>
      <c r="I1307" s="13">
        <f t="shared" si="146"/>
        <v>1.4403658442606025E-4</v>
      </c>
      <c r="J1307" s="13">
        <f t="shared" si="142"/>
        <v>3.2443934781059598</v>
      </c>
      <c r="K1307" s="13">
        <f t="shared" si="143"/>
        <v>3.2443934781059598</v>
      </c>
      <c r="M1307" s="11">
        <f t="shared" si="144"/>
        <v>1.2001524254279548E-2</v>
      </c>
    </row>
    <row r="1308" spans="1:13" x14ac:dyDescent="0.25">
      <c r="A1308" s="1">
        <v>43438</v>
      </c>
      <c r="B1308" s="5">
        <v>91.2</v>
      </c>
      <c r="C1308" s="11">
        <f t="shared" si="140"/>
        <v>6.1592803605348672E-3</v>
      </c>
      <c r="D1308" s="12"/>
      <c r="E1308" s="11">
        <f t="shared" si="145"/>
        <v>6.0836791783313599E-3</v>
      </c>
      <c r="F1308" s="11">
        <f t="shared" si="141"/>
        <v>3.701115234486253E-5</v>
      </c>
      <c r="I1308" s="13">
        <f t="shared" si="146"/>
        <v>1.4360706299157617E-4</v>
      </c>
      <c r="J1308" s="13">
        <f t="shared" si="142"/>
        <v>3.376413748765112</v>
      </c>
      <c r="K1308" s="13">
        <f t="shared" si="143"/>
        <v>3.376413748765112</v>
      </c>
      <c r="M1308" s="11">
        <f t="shared" si="144"/>
        <v>1.1983616440439679E-2</v>
      </c>
    </row>
    <row r="1309" spans="1:13" x14ac:dyDescent="0.25">
      <c r="A1309" s="1">
        <v>43439</v>
      </c>
      <c r="B1309" s="5">
        <v>90.63</v>
      </c>
      <c r="C1309" s="11">
        <f t="shared" si="140"/>
        <v>-6.2696130135954852E-3</v>
      </c>
      <c r="D1309" s="12"/>
      <c r="E1309" s="11">
        <f t="shared" si="145"/>
        <v>-6.3452141957989925E-3</v>
      </c>
      <c r="F1309" s="11">
        <f t="shared" si="141"/>
        <v>4.0261743190569056E-5</v>
      </c>
      <c r="I1309" s="13">
        <f t="shared" si="146"/>
        <v>1.414879689911645E-4</v>
      </c>
      <c r="J1309" s="13">
        <f t="shared" si="142"/>
        <v>3.3704296603528436</v>
      </c>
      <c r="K1309" s="13">
        <f t="shared" si="143"/>
        <v>3.3704296603528436</v>
      </c>
      <c r="M1309" s="11">
        <f t="shared" si="144"/>
        <v>1.1894871541599955E-2</v>
      </c>
    </row>
    <row r="1310" spans="1:13" x14ac:dyDescent="0.25">
      <c r="A1310" s="1">
        <v>43440</v>
      </c>
      <c r="B1310" s="5">
        <v>91.73</v>
      </c>
      <c r="C1310" s="11">
        <f t="shared" si="140"/>
        <v>1.206419545487405E-2</v>
      </c>
      <c r="D1310" s="12"/>
      <c r="E1310" s="11">
        <f t="shared" si="145"/>
        <v>1.1988594272670542E-2</v>
      </c>
      <c r="F1310" s="11">
        <f t="shared" si="141"/>
        <v>1.4372639263470892E-4</v>
      </c>
      <c r="I1310" s="13">
        <f t="shared" si="146"/>
        <v>1.3954478765308855E-4</v>
      </c>
      <c r="J1310" s="13">
        <f t="shared" si="142"/>
        <v>3.0046409206384306</v>
      </c>
      <c r="K1310" s="13">
        <f t="shared" si="143"/>
        <v>3.0046409206384306</v>
      </c>
      <c r="M1310" s="11">
        <f t="shared" si="144"/>
        <v>1.181290767140286E-2</v>
      </c>
    </row>
    <row r="1311" spans="1:13" x14ac:dyDescent="0.25">
      <c r="A1311" s="1">
        <v>43441</v>
      </c>
      <c r="B1311" s="5">
        <v>92.4</v>
      </c>
      <c r="C1311" s="11">
        <f t="shared" si="140"/>
        <v>7.2774991260744007E-3</v>
      </c>
      <c r="D1311" s="12"/>
      <c r="E1311" s="11">
        <f t="shared" si="145"/>
        <v>7.2018979438708934E-3</v>
      </c>
      <c r="F1311" s="11">
        <f t="shared" si="141"/>
        <v>5.1867333993931805E-5</v>
      </c>
      <c r="I1311" s="13">
        <f t="shared" si="146"/>
        <v>1.4282716721001259E-4</v>
      </c>
      <c r="J1311" s="13">
        <f t="shared" si="142"/>
        <v>3.3264253380704027</v>
      </c>
      <c r="K1311" s="13">
        <f t="shared" si="143"/>
        <v>3.3264253380704027</v>
      </c>
      <c r="M1311" s="11">
        <f t="shared" si="144"/>
        <v>1.1951032056270813E-2</v>
      </c>
    </row>
    <row r="1312" spans="1:13" x14ac:dyDescent="0.25">
      <c r="A1312" s="1">
        <v>43442</v>
      </c>
      <c r="B1312" s="16">
        <v>92.71</v>
      </c>
      <c r="C1312" s="17">
        <f t="shared" si="140"/>
        <v>3.349362971252426E-3</v>
      </c>
      <c r="D1312" s="12"/>
      <c r="E1312" s="17">
        <f t="shared" si="145"/>
        <v>3.2737617890489182E-3</v>
      </c>
      <c r="F1312" s="17">
        <f t="shared" si="141"/>
        <v>1.0717516251436774E-5</v>
      </c>
      <c r="I1312" s="13">
        <f t="shared" si="146"/>
        <v>1.4147329413411789E-4</v>
      </c>
      <c r="J1312" s="18">
        <f t="shared" si="142"/>
        <v>3.4748830320874</v>
      </c>
      <c r="K1312" s="18">
        <f t="shared" si="143"/>
        <v>3.4748830320874</v>
      </c>
      <c r="M1312" s="17">
        <f t="shared" si="144"/>
        <v>1.1894254669129878E-2</v>
      </c>
    </row>
    <row r="1317" spans="2:2" x14ac:dyDescent="0.25">
      <c r="B1317">
        <f>15*365</f>
        <v>5475</v>
      </c>
    </row>
  </sheetData>
  <mergeCells count="14">
    <mergeCell ref="K4:K6"/>
    <mergeCell ref="L4:L6"/>
    <mergeCell ref="M4:M6"/>
    <mergeCell ref="O5:U40"/>
    <mergeCell ref="A1:U3"/>
    <mergeCell ref="A4:A6"/>
    <mergeCell ref="B4:B6"/>
    <mergeCell ref="C4:C6"/>
    <mergeCell ref="D4:D6"/>
    <mergeCell ref="E4:E6"/>
    <mergeCell ref="F4:F6"/>
    <mergeCell ref="G4:H6"/>
    <mergeCell ref="I4:I6"/>
    <mergeCell ref="J4:J6"/>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GARCH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Jorgen Just Andresen</dc:creator>
  <cp:lastModifiedBy>Rasmus Peter Ambrosius Løvgreen</cp:lastModifiedBy>
  <cp:lastPrinted>2020-07-01T13:30:06Z</cp:lastPrinted>
  <dcterms:created xsi:type="dcterms:W3CDTF">2016-03-08T08:07:58Z</dcterms:created>
  <dcterms:modified xsi:type="dcterms:W3CDTF">2024-07-09T07:31:21Z</dcterms:modified>
</cp:coreProperties>
</file>